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Risk register" state="visible" r:id="rId5"/>
    <sheet sheetId="5" name="Treatment plan" state="visible" r:id="rId8"/>
    <sheet sheetId="3" name="Scoring" state="visible" r:id="rId6"/>
    <sheet sheetId="4" name="Lists" state="visible" r:id="rId7"/>
  </sheets>
  <definedNames>
    <definedName name="_xlnm.Print_Titles" localSheetId="1">'Risk register'!$A:$B,'Risk register'!$4:$5</definedName>
    <definedName name="_xlnm.Print_Titles" localSheetId="2">'Treatment plan'!$A:$B,'Treatment plan'!$4:$5</definedName>
  </definedNames>
  <calcPr calcId="171027" fullCalcOnLoad="1"/>
</workbook>
</file>

<file path=xl/sharedStrings.xml><?xml version="1.0" encoding="utf-8"?>
<sst xmlns="http://schemas.openxmlformats.org/spreadsheetml/2006/main" count="404" uniqueCount="307">
  <si>
    <t>ISO 27001 risk register template</t>
  </si>
  <si>
    <t>Sovereign Secure Ltd  |  Version: October 2026  |  Free to use and adapt within your organisation</t>
  </si>
  <si>
    <t>What this is</t>
  </si>
  <si>
    <t>A risk register for the information security risk assessment and risk treatment process that clauses 6.1.2 and 6.1.3 of ISO/IEC 27001:2022 require. Each row records one risk, its owner, its score against your risk acceptance criteria, how you will treat it, the Annex A controls you will use and the risk owner's approval of the residual risk. It follows the method, scales, acceptance criteria and worked examples in our guide to the ISO 27001 risk assessment.</t>
  </si>
  <si>
    <t>Read the guide</t>
  </si>
  <si>
    <t>https://sovereignsecure.co.uk/iso-27001-risk-assessment/</t>
  </si>
  <si>
    <t>What is in this workbook</t>
  </si>
  <si>
    <t>About this template</t>
  </si>
  <si>
    <t>This sheet: how to use the template, what each column means and how to get help.</t>
  </si>
  <si>
    <t>Risk register</t>
  </si>
  <si>
    <t>One row per risk. The four rows marked EXAMPLE are the worked examples from our guide; type over them or delete those rows. Columns with grey shading calculate automatically from the Scoring sheet.</t>
  </si>
  <si>
    <t>Scoring</t>
  </si>
  <si>
    <t>Likelihood and consequence scales, the risk matrix, the risk acceptance criteria (with a place to record their approval) and the four treatment options.</t>
  </si>
  <si>
    <t>Lists</t>
  </si>
  <si>
    <t>The values behind the dropdowns on the Risk register and Treatment plan sheets.</t>
  </si>
  <si>
    <t>How to use it</t>
  </si>
  <si>
    <t>Step 1</t>
  </si>
  <si>
    <t>Start from your ISMS scope (4.3), the issues you identified (4.1) and the requirements of interested parties (4.2), so you know which information matters.</t>
  </si>
  <si>
    <t>Step 2</t>
  </si>
  <si>
    <t>Review the Scoring sheet. Replace the example scales and acceptance criteria, including the values in square brackets, with your own, and have top management approve the acceptance criteria.</t>
  </si>
  <si>
    <t>Step 3</t>
  </si>
  <si>
    <t>Identify risks on the Risk register sheet, one row per risk, using an asset-based or event-based approach. Record which of confidentiality, integrity and availability each risk affects, and a named risk owner.</t>
  </si>
  <si>
    <t>Step 4</t>
  </si>
  <si>
    <t>Score likelihood and consequence from 1 to 5 with existing controls taken into account, and write a short rationale. The risk level, band and evaluation then calculate automatically.</t>
  </si>
  <si>
    <t>Step 5</t>
  </si>
  <si>
    <t>Choose a treatment option (Modify, Retain, Avoid or Share), record the Annex A controls and any others, the actions and due dates, and the target residual scores. On the Treatment plan sheet, give each action an owner, resources and a status, and record the evidence when it is done (8.3).</t>
  </si>
  <si>
    <t>Step 6</t>
  </si>
  <si>
    <t>Update your Statement of Applicability so every applicable control traces back to a risk treatment, then ask each risk owner to approve the plan and accept the residual risk.</t>
  </si>
  <si>
    <t>Step 7</t>
  </si>
  <si>
    <t>Reassess at planned intervals and whenever significant changes are proposed or occur (8.2), keep each version as a record, and take the results to management review (9.3).</t>
  </si>
  <si>
    <t>Tips</t>
  </si>
  <si>
    <t>To prioritise, use the filter button on the Risk level header and sort largest to smallest. The register has 100 rows ready; for more, copy the last row down so the grey formulas and dropdowns come with it. Avoid making "IT" the owner of every risk. Keep the register to risks that match your scope, rather than a generic list.</t>
  </si>
  <si>
    <t>Column guide: Risk register sheet</t>
  </si>
  <si>
    <t>Column</t>
  </si>
  <si>
    <t>What to record</t>
  </si>
  <si>
    <t>Clause of ISO/IEC 27001:2022</t>
  </si>
  <si>
    <t>Risk ID</t>
  </si>
  <si>
    <t>A unique reference, such as R-001</t>
  </si>
  <si>
    <t>6.1.2 c)</t>
  </si>
  <si>
    <t>Risk description (event, cause and effect)</t>
  </si>
  <si>
    <t>One sentence: event, cause and effect</t>
  </si>
  <si>
    <t>Asset or scenario</t>
  </si>
  <si>
    <t>The information, asset or process affected</t>
  </si>
  <si>
    <t>Threat or risk source</t>
  </si>
  <si>
    <t>Who or what could cause harm. Optional if you use event-based scenarios</t>
  </si>
  <si>
    <t>Vulnerability</t>
  </si>
  <si>
    <t>The weakness the threat could use</t>
  </si>
  <si>
    <t>C, I, A affected</t>
  </si>
  <si>
    <t>Which of confidentiality, integrity and availability is affected (dropdown)</t>
  </si>
  <si>
    <t>Risk owner (named person)</t>
  </si>
  <si>
    <t>A named person, not a department</t>
  </si>
  <si>
    <t>Existing controls</t>
  </si>
  <si>
    <t>What already reduces the risk</t>
  </si>
  <si>
    <t>6.1.2 d)</t>
  </si>
  <si>
    <t>Likelihood (1 to 5)</t>
  </si>
  <si>
    <t>Score on the likelihood scale, with existing controls in place</t>
  </si>
  <si>
    <t>Consequence (1 to 5)</t>
  </si>
  <si>
    <t>Score on the consequence scale, with existing controls in place</t>
  </si>
  <si>
    <t>Risk level (L x C)</t>
  </si>
  <si>
    <t>Calculated: likelihood x consequence</t>
  </si>
  <si>
    <t>Scoring rationale</t>
  </si>
  <si>
    <t>Why you chose the scores, so the results can be reproduced and compared</t>
  </si>
  <si>
    <t>6.1.2 b) and d)</t>
  </si>
  <si>
    <t>Risk band</t>
  </si>
  <si>
    <t>Calculated: the band in the risk acceptance criteria on the Scoring sheet that this level falls in</t>
  </si>
  <si>
    <t>6.1.2 e)</t>
  </si>
  <si>
    <t>Evaluation (decision from acceptance criteria)</t>
  </si>
  <si>
    <t>Calculated: the decision your acceptance criteria call for at this level. Sort the Risk level column from largest to smallest to prioritise</t>
  </si>
  <si>
    <t>Treatment option</t>
  </si>
  <si>
    <t>Modify, Retain, Avoid or Share (dropdown)</t>
  </si>
  <si>
    <t>6.1.3 a)</t>
  </si>
  <si>
    <t>Annex A controls (and any others)</t>
  </si>
  <si>
    <t>Annex A references and any other controls, for example 5.15, 5.18. List the same controls as applicable in your Statement of Applicability (6.1.3 d))</t>
  </si>
  <si>
    <t>6.1.3 b) and c)</t>
  </si>
  <si>
    <t>Treatment actions</t>
  </si>
  <si>
    <t>What will be done to treat the risk</t>
  </si>
  <si>
    <t>6.1.3 e)</t>
  </si>
  <si>
    <t>Action due date</t>
  </si>
  <si>
    <t>When the actions will be complete</t>
  </si>
  <si>
    <t>Target residual likelihood (1 to 5)</t>
  </si>
  <si>
    <t>Expected likelihood after treatment</t>
  </si>
  <si>
    <t>Target residual consequence (1 to 5)</t>
  </si>
  <si>
    <t>Expected consequence after treatment</t>
  </si>
  <si>
    <t>Target residual level</t>
  </si>
  <si>
    <t>Calculated: expected score after treatment</t>
  </si>
  <si>
    <t>Residual band</t>
  </si>
  <si>
    <t>Calculated from the risk acceptance criteria</t>
  </si>
  <si>
    <t>Who may accept the residual risk</t>
  </si>
  <si>
    <t>6.1.2 a) and 6.1.3 f)</t>
  </si>
  <si>
    <t>Justification for accepting the residual risk</t>
  </si>
  <si>
    <t>Needed when a medium risk is accepted rather than treated, or a risk is retained</t>
  </si>
  <si>
    <t>6.1.3 f)</t>
  </si>
  <si>
    <t>Owner approval of plan and residual risk</t>
  </si>
  <si>
    <t>Approved, Pending or Not approved (dropdown)</t>
  </si>
  <si>
    <t>Approval date</t>
  </si>
  <si>
    <t>Date the risk owner signed off the plan and residual risk</t>
  </si>
  <si>
    <t>Next review</t>
  </si>
  <si>
    <t>Date of reassessment</t>
  </si>
  <si>
    <t>8.2</t>
  </si>
  <si>
    <t>Important</t>
  </si>
  <si>
    <t>This template does not reproduce ISO/IEC 27001 or ISO/IEC 27005. Clause and Annex A numbers are references only; the official text of the standards is available from ISO (iso.org).</t>
  </si>
  <si>
    <t>The scales, acceptance criteria, Annex A references and worked examples are examples to adapt, not requirements. Set your own criteria, have them approved and apply them consistently.</t>
  </si>
  <si>
    <t>Using this template does not on its own make an organisation conform to ISO 27001 or guarantee certification.</t>
  </si>
  <si>
    <t>Free to use and adapt within your organisation.</t>
  </si>
  <si>
    <t>Get help</t>
  </si>
  <si>
    <t>Enquiry form</t>
  </si>
  <si>
    <t>Use the enquiry form on our ISO 27001 risk assessment guide</t>
  </si>
  <si>
    <t>Phone</t>
  </si>
  <si>
    <t>+44 161 523 5276</t>
  </si>
  <si>
    <t>Email</t>
  </si>
  <si>
    <t>contactus@sovereignsecure.co.uk</t>
  </si>
  <si>
    <t>Website</t>
  </si>
  <si>
    <t>sovereignsecure.co.uk</t>
  </si>
  <si>
    <t>About Sovereign Secure</t>
  </si>
  <si>
    <t>Sovereign Secure Ltd is ISO 27001 certified and provides ISO 27001 consultancy, including the risk assessment and Statement of Applicability. Certification audits are carried out by our partner certification body, MQA International.</t>
  </si>
  <si>
    <t>ISO 27001 risk register</t>
  </si>
  <si>
    <t>Sovereign Secure Ltd  |  sovereignsecure.co.uk  |  +44 161 523 5276  |  Version: October 2026  |  Scales and acceptance criteria: see the Scoring sheet</t>
  </si>
  <si>
    <r>
      <rPr>
        <b/>
        <color rgb="FF102838"/>
        <sz val="10"/>
        <rFont val="Calibri"/>
      </rPr>
      <t xml:space="preserve">One row per risk. </t>
    </r>
    <r>
      <rPr>
        <color rgb="FF1F2933"/>
        <sz val="10"/>
        <rFont val="Calibri"/>
      </rPr>
      <t xml:space="preserve">Grey columns calculate automatically; do not type in them. Rows marked </t>
    </r>
    <r>
      <rPr>
        <b/>
        <color rgb="FFE02840"/>
        <sz val="10"/>
        <rFont val="Calibri"/>
      </rPr>
      <t>EXAMPLE</t>
    </r>
    <r>
      <rPr>
        <color rgb="FF1F2933"/>
        <sz val="10"/>
        <rFont val="Calibri"/>
      </rPr>
      <t xml:space="preserve"> are the four worked examples from our guide: type over them or delete those rows before you start.</t>
    </r>
  </si>
  <si>
    <t>Identify the risk and its owner: 6.1.2 c)</t>
  </si>
  <si>
    <t>Analyse: 6.1.2 d)</t>
  </si>
  <si>
    <t>Evaluate: 6.1.2 e)</t>
  </si>
  <si>
    <t>Treat: 6.1.3</t>
  </si>
  <si>
    <t>Accept and approve: 6.1.3 f)</t>
  </si>
  <si>
    <t>Review: 8.2</t>
  </si>
  <si>
    <t>EXAMPLE 1</t>
  </si>
  <si>
    <t>A leaver keeps access to the cloud CRM holding customer data because accounts are removed by hand</t>
  </si>
  <si>
    <t>Cloud CRM and the customer data it holds</t>
  </si>
  <si>
    <t>Former employee who keeps access</t>
  </si>
  <si>
    <t>Accounts are removed by hand, so a leaver can be missed</t>
  </si>
  <si>
    <t>C, I</t>
  </si>
  <si>
    <t>HR director</t>
  </si>
  <si>
    <t>IT removes accounts by hand when told about a leaver</t>
  </si>
  <si>
    <t>Possible within two years, as removal depends on IT being told in time. Major: customer data exposed, a reportable data breach.</t>
  </si>
  <si>
    <t>Modify</t>
  </si>
  <si>
    <t>5.15, 5.16, 5.18, 6.5</t>
  </si>
  <si>
    <t>Remove accounts through the identity provider on the last day; quarterly access reviews</t>
  </si>
  <si>
    <t>Approved</t>
  </si>
  <si>
    <t>EXAMPLE 2</t>
  </si>
  <si>
    <t>The payroll provider is breached, exposing staff personal data</t>
  </si>
  <si>
    <t>Staff personal data held by the payroll provider</t>
  </si>
  <si>
    <t>Cyber attack on the payroll provider</t>
  </si>
  <si>
    <t>No security due diligence and no security clauses in the payroll contract</t>
  </si>
  <si>
    <t>C</t>
  </si>
  <si>
    <t>Finance director</t>
  </si>
  <si>
    <t>Standard commercial contract with the provider</t>
  </si>
  <si>
    <t>Unlikely within five years for an established provider. Major: a reportable personal data breach affecting all staff.</t>
  </si>
  <si>
    <t>5.19, 5.20, 5.22, 5.34</t>
  </si>
  <si>
    <t>Security due diligence, contract clauses, annual supplier review</t>
  </si>
  <si>
    <t>EXAMPLE 3</t>
  </si>
  <si>
    <t>A developer commits API keys to a public code repository</t>
  </si>
  <si>
    <t>Source code and the API keys for production services</t>
  </si>
  <si>
    <t>Developer error; attackers who scan public repositories for keys</t>
  </si>
  <si>
    <t>Keys kept in code, with no secret scanning</t>
  </si>
  <si>
    <t>CTO</t>
  </si>
  <si>
    <t>Peer code review before merge</t>
  </si>
  <si>
    <t>Possible within two years, as reviewers do not reliably spot keys. Major: attackers could read or change production data.</t>
  </si>
  <si>
    <t>8.4, 8.24, 8.25, 8.28</t>
  </si>
  <si>
    <t>Secret scanning in the pipeline, secure coding rules, key rotation</t>
  </si>
  <si>
    <t>Medium residual risk accepted with justification: scanning and key rotation limit how long an exposed key would work.</t>
  </si>
  <si>
    <t>EXAMPLE 4</t>
  </si>
  <si>
    <t>The office internet line fails and staff cannot reach cloud services</t>
  </si>
  <si>
    <t>Office internet line and access to cloud services</t>
  </si>
  <si>
    <t>Line failure at the provider or damage to the cable</t>
  </si>
  <si>
    <t>A single internet line with no backup connection</t>
  </si>
  <si>
    <t>A</t>
  </si>
  <si>
    <t>Operations manager</t>
  </si>
  <si>
    <t>Business continuity arrangements (5.30): staff can work from home</t>
  </si>
  <si>
    <t>Possible within two years. Minor: brief disruption while staff move to working from home.</t>
  </si>
  <si>
    <t>Retain</t>
  </si>
  <si>
    <t>Existing 5.30 continuity arrangements</t>
  </si>
  <si>
    <t>None beyond existing arrangements; acceptance recorded</t>
  </si>
  <si>
    <t>Retained: staff can work from home if the line fails. Acceptance recorded.</t>
  </si>
  <si>
    <t>Scoring: scales, risk matrix and acceptance criteria</t>
  </si>
  <si>
    <t>Example values from our ISO 27001 risk assessment guide. Set your own, have top management approve the acceptance criteria and apply them consistently, as clause 6.1.2 a) and b) requires.</t>
  </si>
  <si>
    <t>Likelihood and consequence scales</t>
  </si>
  <si>
    <t>Risk matrix: consequence across, likelihood down</t>
  </si>
  <si>
    <t>Score</t>
  </si>
  <si>
    <t>Likelihood</t>
  </si>
  <si>
    <t>What it means</t>
  </si>
  <si>
    <t>Consequence</t>
  </si>
  <si>
    <t>1 Minimal</t>
  </si>
  <si>
    <t>2 Minor</t>
  </si>
  <si>
    <t>3 Moderate</t>
  </si>
  <si>
    <t>4 Major</t>
  </si>
  <si>
    <t>5 Severe</t>
  </si>
  <si>
    <t>Rare</t>
  </si>
  <si>
    <t>Not expected within five years</t>
  </si>
  <si>
    <t>Minimal</t>
  </si>
  <si>
    <t>No customer effect, fixed within a day</t>
  </si>
  <si>
    <t>5 Almost certain</t>
  </si>
  <si>
    <t>Unlikely</t>
  </si>
  <si>
    <t>Could happen within five years</t>
  </si>
  <si>
    <t>Minor</t>
  </si>
  <si>
    <t>Brief disruption, small internal cost</t>
  </si>
  <si>
    <t>4 Likely</t>
  </si>
  <si>
    <t>Possible</t>
  </si>
  <si>
    <t>Could happen within two years</t>
  </si>
  <si>
    <t>Moderate</t>
  </si>
  <si>
    <t>Service outage of hours, some customers affected</t>
  </si>
  <si>
    <t>3 Possible</t>
  </si>
  <si>
    <t>Likely</t>
  </si>
  <si>
    <t>Expected within a year</t>
  </si>
  <si>
    <t>Major</t>
  </si>
  <si>
    <t>Multi-day outage, reportable data breach or lost contract</t>
  </si>
  <si>
    <t>2 Unlikely</t>
  </si>
  <si>
    <t>Almost certain</t>
  </si>
  <si>
    <t>Already happening to similar organisations</t>
  </si>
  <si>
    <t>Severe</t>
  </si>
  <si>
    <t>Threat to the business, regulatory action or major loss</t>
  </si>
  <si>
    <t>1 Rare</t>
  </si>
  <si>
    <t>For ISO 27001, describe consequence as a loss of confidentiality, integrity or availability and its legal, contractual, financial and operational effect. Score with existing controls in place.</t>
  </si>
  <si>
    <t>Key</t>
  </si>
  <si>
    <t>Low</t>
  </si>
  <si>
    <t>Medium</t>
  </si>
  <si>
    <t>High</t>
  </si>
  <si>
    <t>Critical</t>
  </si>
  <si>
    <t>Risk acceptance criteria (for top management to approve)</t>
  </si>
  <si>
    <t>Lowest score in band</t>
  </si>
  <si>
    <t>Risk level (likelihood x consequence)</t>
  </si>
  <si>
    <t>Decision</t>
  </si>
  <si>
    <t>Treatment deadline</t>
  </si>
  <si>
    <t>Band (used by the register)</t>
  </si>
  <si>
    <t>1 to 4: low</t>
  </si>
  <si>
    <t>Accept and monitor</t>
  </si>
  <si>
    <t>Risk owner</t>
  </si>
  <si>
    <t>Next assessment</t>
  </si>
  <si>
    <t>5 to 9: medium</t>
  </si>
  <si>
    <t>Treat, or accept with a written justification</t>
  </si>
  <si>
    <t>[6 months]</t>
  </si>
  <si>
    <t>10 to 16: high</t>
  </si>
  <si>
    <t>Treat</t>
  </si>
  <si>
    <t>Senior management</t>
  </si>
  <si>
    <t>[3 months]</t>
  </si>
  <si>
    <t>20 to 25: critical</t>
  </si>
  <si>
    <t>Treat now, or stop the activity</t>
  </si>
  <si>
    <t>Top management</t>
  </si>
  <si>
    <t>[Immediate plan]</t>
  </si>
  <si>
    <t>These are example values. Set your own, approve them and apply them consistently. Values in square brackets are placeholders to replace. Keep the lowest scores in ascending order: the register looks up each score against them.</t>
  </si>
  <si>
    <t>Approved by</t>
  </si>
  <si>
    <t>Date approved</t>
  </si>
  <si>
    <t>Risk treatment options: 6.1.3 a)</t>
  </si>
  <si>
    <t>Option</t>
  </si>
  <si>
    <t>Also called</t>
  </si>
  <si>
    <t>Example</t>
  </si>
  <si>
    <t>Reduce</t>
  </si>
  <si>
    <t>Add or improve controls to lower the likelihood or consequence</t>
  </si>
  <si>
    <t>Enforce MFA on all cloud services</t>
  </si>
  <si>
    <t>Accept</t>
  </si>
  <si>
    <t>Carry the risk knowingly, within your acceptance criteria, and record the decision</t>
  </si>
  <si>
    <t>A low-scoring risk where the fix costs more than the loss</t>
  </si>
  <si>
    <t>Avoid</t>
  </si>
  <si>
    <t>Stop the activity that creates the risk</t>
  </si>
  <si>
    <t>Stop storing card numbers you do not need</t>
  </si>
  <si>
    <t>Share</t>
  </si>
  <si>
    <t>Transfer</t>
  </si>
  <si>
    <t>Move part of the risk, usually the financial impact, to another party</t>
  </si>
  <si>
    <t>Cyber insurance, or outsourcing to a specialist provider</t>
  </si>
  <si>
    <t>Sharing a risk rarely shares accountability. If a supplier loses your customers' data, you still answer to your customers and the regulator.</t>
  </si>
  <si>
    <t>Owner approval</t>
  </si>
  <si>
    <t>These lists feed the dropdowns on the Risk register and Treatment plan sheets. You can rename the entries; keep them in the same cells.</t>
  </si>
  <si>
    <t>I</t>
  </si>
  <si>
    <t>Pending</t>
  </si>
  <si>
    <t>Not approved</t>
  </si>
  <si>
    <t>C, A</t>
  </si>
  <si>
    <t>I, A</t>
  </si>
  <si>
    <t>C, I, A</t>
  </si>
  <si>
    <t>Treatment plan</t>
  </si>
  <si>
    <t>A sample risk treatment plan (6.1.3 e) and f), 8.3): one row per action, with its owner, resources, due date, status, evidence and the risk owner's approval. Type a Risk ID and the grey columns fill in from the Risk register. The rows marked EXAMPLE follow the four worked examples.</t>
  </si>
  <si>
    <t>Action status</t>
  </si>
  <si>
    <t>Not started</t>
  </si>
  <si>
    <t>In progress</t>
  </si>
  <si>
    <t>Done</t>
  </si>
  <si>
    <t>Risk treatment plan</t>
  </si>
  <si>
    <t>Sovereign Secure Ltd  |  sovereignsecure.co.uk  |  +44 161 523 5276  |  Version: October 2026  |  ISO/IEC 27001:2022 clauses 6.1.3 e) and f) and 8.3</t>
  </si>
  <si>
    <t>One row per treatment action; a risk with several actions takes several rows. Type the Risk ID exactly as it appears on the Risk register sheet and the grey columns fill in automatically; do not type in them. Rows marked EXAMPLE follow the four worked examples: type over them or delete those rows before you start.</t>
  </si>
  <si>
    <t>The risk: from the Risk register</t>
  </si>
  <si>
    <t>Plan the treatment: 6.1.3 e)</t>
  </si>
  <si>
    <t>Implement: 8.3</t>
  </si>
  <si>
    <t>Approve: 6.1.3 f)</t>
  </si>
  <si>
    <t>Risk description (from the Risk register)</t>
  </si>
  <si>
    <t>Action</t>
  </si>
  <si>
    <t>Action owner</t>
  </si>
  <si>
    <t>Resources</t>
  </si>
  <si>
    <t>Due date</t>
  </si>
  <si>
    <t>Status</t>
  </si>
  <si>
    <t>Target residual level (from the Risk register)</t>
  </si>
  <si>
    <t>Evidence of completion (8.3)</t>
  </si>
  <si>
    <t>Risk owner approval</t>
  </si>
  <si>
    <t>Remove leavers' accounts through the identity provider on their last day, triggered by the HR leaver process</t>
  </si>
  <si>
    <t>IT manager</t>
  </si>
  <si>
    <t>Identity provider set-up; HR leaver checklist</t>
  </si>
  <si>
    <t>Closed change record; leaver checklists showing accounts removed on the last day</t>
  </si>
  <si>
    <t>Review CRM access every quarter and remove any account that is no longer needed</t>
  </si>
  <si>
    <t>CRM system owner</t>
  </si>
  <si>
    <t>CRM access report; reviewer time each quarter</t>
  </si>
  <si>
    <t>Signed quarterly access review records</t>
  </si>
  <si>
    <t>Carry out security due diligence on the payroll provider, add security clauses to the contract and review the provider every year</t>
  </si>
  <si>
    <t>Procurement lead</t>
  </si>
  <si>
    <t>Supplier security questionnaire; legal review of the contract</t>
  </si>
  <si>
    <t>Completed due diligence questionnaire, signed contract clauses and annual review record</t>
  </si>
  <si>
    <t>Add secret scanning to the pipeline, set secure coding rules for keys and rotate any key found in code</t>
  </si>
  <si>
    <t>Lead developer</t>
  </si>
  <si>
    <t>Secret scanning tool; developer time to fix findings</t>
  </si>
  <si>
    <t>Pipeline configuration, secret scanning reports and key rotation log</t>
  </si>
  <si>
    <t>No new action: retain the risk under the existing continuity arrangements (5.30), with the acceptance recorded</t>
  </si>
  <si>
    <t>None: existing home working arrangements</t>
  </si>
  <si>
    <t>Risk owner's recorded acceptance on the Risk 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</si>
</sst>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d/mm/yyyy"/>
  </numFmts>
  <fonts count="19" x14ac:knownFonts="1">
    <font>
      <color theme="1"/>
      <family val="2"/>
      <scheme val="minor"/>
      <sz val="11"/>
      <name val="Calibri"/>
    </font>
    <font>
      <b/>
      <color rgb="FF102838"/>
      <sz val="18"/>
      <name val="Calibri"/>
    </font>
    <font>
      <color rgb="FF5B6670"/>
      <sz val="10"/>
      <name val="Calibri"/>
    </font>
    <font>
      <b/>
      <color rgb="FF102838"/>
      <sz val="11"/>
      <name val="Calibri"/>
    </font>
    <font>
      <color rgb="FF1F2933"/>
      <sz val="10.5"/>
      <name val="Calibri"/>
    </font>
    <font>
      <b/>
      <color rgb="FF102838"/>
      <sz val="10"/>
      <name val="Calibri"/>
    </font>
    <font>
      <u/>
      <color rgb="FF102838"/>
      <sz val="10"/>
      <name val="Calibri"/>
    </font>
    <font>
      <color rgb="FF1F2933"/>
      <sz val="10"/>
      <name val="Calibri"/>
    </font>
    <font>
      <b/>
      <color rgb="FFFFFFFF"/>
      <sz val="10"/>
      <name val="Calibri"/>
    </font>
    <font>
      <b/>
      <color rgb="FF102838"/>
      <sz val="10.5"/>
      <name val="Calibri"/>
    </font>
    <font>
      <b/>
      <color rgb="FFE02840"/>
      <sz val="10"/>
      <name val="Calibri"/>
    </font>
    <font>
      <i/>
      <color rgb="FF1F2933"/>
      <sz val="10"/>
      <name val="Calibri"/>
    </font>
    <font>
      <b/>
      <i/>
      <color rgb="FF1F2933"/>
      <sz val="10"/>
      <name val="Calibri"/>
    </font>
    <font>
      <b/>
      <color rgb="FF1F2933"/>
      <sz val="10"/>
      <name val="Calibri"/>
    </font>
    <font>
      <b/>
      <color rgb="FF1F2933"/>
      <sz val="11"/>
      <name val="Calibri"/>
    </font>
    <font>
      <i/>
      <color rgb="FF5B6670"/>
      <sz val="9.5"/>
      <name val="Calibri"/>
    </font>
    <font>
      <b/>
      <color rgb="FF1E5631"/>
      <sz val="10"/>
      <name val="Calibri"/>
    </font>
    <font>
      <b/>
      <color rgb="FF7F6000"/>
      <sz val="10"/>
      <name val="Calibri"/>
    </font>
    <font>
      <b/>
      <color rgb="FF833C0B"/>
      <sz val="10"/>
      <name val="Calibri"/>
    </font>
  </fonts>
  <fills count="8">
    <fill>
      <patternFill patternType="none"/>
    </fill>
    <fill>
      <patternFill patternType="gray125"/>
    </fill>
    <fill>
      <patternFill patternType="solid">
        <fgColor rgb="FFF4F3EF"/>
      </patternFill>
    </fill>
    <fill>
      <patternFill patternType="solid">
        <fgColor rgb="FF102838"/>
      </patternFill>
    </fill>
    <fill>
      <patternFill patternType="solid">
        <fgColor rgb="FFDDEFD9"/>
      </patternFill>
    </fill>
    <fill>
      <patternFill patternType="solid">
        <fgColor rgb="FFFFF2CC"/>
      </patternFill>
    </fill>
    <fill>
      <patternFill patternType="solid">
        <fgColor rgb="FFF8CBAD"/>
      </patternFill>
    </fill>
    <fill>
      <patternFill patternType="solid">
        <fgColor rgb="FFE02840"/>
      </patternFill>
    </fill>
  </fills>
  <borders count="5">
    <border>
      <left/>
      <right/>
      <top/>
      <bottom/>
      <diagonal/>
    </border>
    <border>
      <left/>
      <right/>
      <top/>
      <bottom style="thick">
        <color rgb="FFE02840"/>
      </bottom>
      <diagonal/>
    </border>
    <border>
      <left style="thick">
        <color rgb="FFE02840"/>
      </left>
      <right/>
      <top/>
      <bottom/>
      <diagonal/>
    </border>
    <border>
      <left style="thin">
        <color rgb="FFD9D6CC"/>
      </left>
      <right style="thin">
        <color rgb="FFD9D6CC"/>
      </right>
      <top style="thin">
        <color rgb="FFD9D6CC"/>
      </top>
      <bottom style="thin">
        <color rgb="FFD9D6CC"/>
      </bottom>
      <diagonal/>
    </border>
    <border>
      <left style="thin">
        <color rgb="FFD9D6CC"/>
      </left>
      <right style="thin">
        <color rgb="FFD9D6CC"/>
      </right>
      <top style="thin">
        <color rgb="FFD9D6CC"/>
      </top>
      <bottom style="medium">
        <color rgb="FFE02840"/>
      </bottom>
      <diagonal/>
    </border>
  </borders>
  <cellStyleXfs count="1">
    <xf numFmtId="0" fontId="0" fillId="0" borderId="0"/>
  </cellStyleXfs>
  <cellXfs count="42">
    <xf numFmtId="0" fontId="0" fillId="0" borderId="0" xfId="0"/>
    <xf numFmtId="0" fontId="1" fillId="0" borderId="1" xfId="0" applyFont="1" applyBorder="1" applyAlignment="1">
      <alignment vertical="center"/>
    </xf>
    <xf numFmtId="0" fontId="2" fillId="0" borderId="0" xfId="0" applyFont="1" applyAlignment="1">
      <alignment vertical="center" wrapText="1"/>
    </xf>
    <xf numFmtId="0" fontId="3" fillId="2" borderId="2" xfId="0" applyFont="1" applyFill="1" applyBorder="1" applyAlignment="1">
      <alignment vertical="center"/>
    </xf>
    <xf numFmtId="0" fontId="4" fillId="0" borderId="0" xfId="0" applyFont="1" applyAlignment="1">
      <alignment vertical="top" wrapText="1"/>
    </xf>
    <xf numFmtId="0" fontId="5" fillId="0" borderId="3" xfId="0" applyFont="1"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8" fillId="3" borderId="3" xfId="0" applyFont="1" applyFill="1" applyBorder="1" applyAlignment="1">
      <alignment horizontal="left" vertical="center" wrapText="1"/>
    </xf>
    <xf numFmtId="0" fontId="9" fillId="0" borderId="0" xfId="0" applyFont="1" applyAlignment="1">
      <alignment vertical="top" wrapText="1"/>
    </xf>
    <xf numFmtId="0" fontId="0" fillId="0" borderId="0" xfId="0" applyAlignment="1">
      <alignment vertical="center" wrapText="1"/>
    </xf>
    <xf numFmtId="0" fontId="5" fillId="2" borderId="4" xfId="0" applyFont="1" applyFill="1" applyBorder="1" applyAlignment="1">
      <alignment horizontal="left" vertical="center" wrapText="1"/>
    </xf>
    <xf numFmtId="0" fontId="10" fillId="0" borderId="3" xfId="0" applyFont="1" applyBorder="1" applyAlignment="1">
      <alignment vertical="top" wrapText="1"/>
    </xf>
    <xf numFmtId="0" fontId="11" fillId="0" borderId="3" xfId="0" applyFont="1" applyBorder="1" applyAlignment="1">
      <alignment vertical="top" wrapText="1"/>
    </xf>
    <xf numFmtId="0" fontId="11" fillId="0" borderId="3" xfId="0" applyFont="1" applyBorder="1" applyAlignment="1">
      <alignment horizontal="center" vertical="top" wrapText="1"/>
    </xf>
    <xf numFmtId="164" fontId="12" fillId="2" borderId="3" xfId="0" applyNumberFormat="1"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2" borderId="3" xfId="0" applyFont="1" applyFill="1" applyBorder="1" applyAlignment="1">
      <alignment vertical="top" wrapText="1"/>
    </xf>
    <xf numFmtId="165" fontId="11" fillId="0" borderId="3" xfId="0" applyNumberFormat="1" applyFont="1" applyBorder="1" applyAlignment="1">
      <alignment horizontal="center" vertical="top" wrapText="1"/>
    </xf>
    <xf numFmtId="0" fontId="7" fillId="0" borderId="3" xfId="0" applyFont="1" applyBorder="1" applyAlignment="1">
      <alignment horizontal="center" vertical="top" wrapText="1"/>
    </xf>
    <xf numFmtId="164" fontId="13" fillId="2" borderId="3" xfId="0" applyNumberFormat="1"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3" xfId="0" applyFont="1" applyFill="1" applyBorder="1" applyAlignment="1">
      <alignment vertical="top" wrapText="1"/>
    </xf>
    <xf numFmtId="165" fontId="7" fillId="0" borderId="3" xfId="0" applyNumberFormat="1" applyFont="1" applyBorder="1" applyAlignment="1">
      <alignment horizontal="center" vertical="top" wrapText="1"/>
    </xf>
    <xf numFmtId="0" fontId="8" fillId="3" borderId="3" xfId="0" applyFont="1" applyFill="1" applyBorder="1" applyAlignment="1">
      <alignment horizontal="center" vertical="center" wrapText="1"/>
    </xf>
    <xf numFmtId="0" fontId="13" fillId="0" borderId="3" xfId="0" applyFont="1" applyBorder="1" applyAlignment="1">
      <alignment horizontal="center" vertical="top" wrapText="1"/>
    </xf>
    <xf numFmtId="0" fontId="5" fillId="2" borderId="3" xfId="0" applyFont="1" applyFill="1" applyBorder="1" applyAlignment="1">
      <alignment vertical="center" wrapText="1"/>
    </xf>
    <xf numFmtId="0" fontId="14" fillId="0" borderId="3" xfId="0" applyFont="1" applyBorder="1" applyAlignment="1">
      <alignment horizontal="center" vertical="center" wrapText="1"/>
    </xf>
    <xf numFmtId="0" fontId="15" fillId="0" borderId="0" xfId="0" applyFont="1" applyAlignment="1">
      <alignment vertical="top" wrapText="1"/>
    </xf>
    <xf numFmtId="0" fontId="16" fillId="4" borderId="3"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8" fillId="6" borderId="3"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6" fillId="4" borderId="3" xfId="0" applyFont="1" applyFill="1" applyBorder="1" applyAlignment="1">
      <alignment vertical="top" wrapText="1"/>
    </xf>
    <xf numFmtId="0" fontId="16" fillId="4" borderId="3" xfId="0" applyFont="1" applyFill="1" applyBorder="1" applyAlignment="1">
      <alignment horizontal="center" vertical="top" wrapText="1"/>
    </xf>
    <xf numFmtId="0" fontId="17" fillId="5" borderId="3" xfId="0" applyFont="1" applyFill="1" applyBorder="1" applyAlignment="1">
      <alignment vertical="top" wrapText="1"/>
    </xf>
    <xf numFmtId="0" fontId="17" fillId="5" borderId="3" xfId="0" applyFont="1" applyFill="1" applyBorder="1" applyAlignment="1">
      <alignment horizontal="center" vertical="top" wrapText="1"/>
    </xf>
    <xf numFmtId="0" fontId="18" fillId="6" borderId="3" xfId="0" applyFont="1" applyFill="1" applyBorder="1" applyAlignment="1">
      <alignment vertical="top" wrapText="1"/>
    </xf>
    <xf numFmtId="0" fontId="18" fillId="6" borderId="3" xfId="0" applyFont="1" applyFill="1" applyBorder="1" applyAlignment="1">
      <alignment horizontal="center" vertical="top" wrapText="1"/>
    </xf>
    <xf numFmtId="0" fontId="8" fillId="7" borderId="3" xfId="0" applyFont="1" applyFill="1" applyBorder="1" applyAlignment="1">
      <alignment vertical="top" wrapText="1"/>
    </xf>
    <xf numFmtId="0" fontId="8" fillId="7" borderId="3" xfId="0" applyFont="1" applyFill="1" applyBorder="1" applyAlignment="1">
      <alignment horizontal="center" vertical="top" wrapText="1"/>
    </xf>
    <xf numFmtId="165" fontId="7" fillId="0" borderId="3" xfId="0" applyNumberFormat="1" applyFont="1" applyBorder="1" applyAlignment="1">
      <alignment horizontal="left" vertical="top" wrapText="1"/>
    </xf>
  </cellXfs>
  <cellStyles count="1">
    <cellStyle name="Normal" xfId="0" builtinId="0"/>
  </cellStyles>
  <dxfs count="16">
    <dxf>
      <font>
        <color rgb="FF1E5631"/>
      </font>
      <fill>
        <patternFill patternType="solid">
          <bgColor rgb="FFDDEFD9"/>
        </patternFill>
      </fill>
    </dxf>
    <dxf>
      <font>
        <color rgb="FF7F6000"/>
      </font>
      <fill>
        <patternFill patternType="solid">
          <bgColor rgb="FFFFF2CC"/>
        </patternFill>
      </fill>
    </dxf>
    <dxf>
      <font>
        <b/>
        <color rgb="FF833C0B"/>
      </font>
      <fill>
        <patternFill patternType="solid">
          <bgColor rgb="FFF8CBAD"/>
        </patternFill>
      </fill>
    </dxf>
    <dxf>
      <font>
        <b/>
        <color rgb="FFFFFFFF"/>
      </font>
      <fill>
        <patternFill patternType="solid">
          <bgColor rgb="FFE02840"/>
        </patternFill>
      </fill>
    </dxf>
    <dxf>
      <font>
        <color rgb="FF1E5631"/>
      </font>
      <fill>
        <patternFill patternType="solid">
          <bgColor rgb="FFDDEFD9"/>
        </patternFill>
      </fill>
    </dxf>
    <dxf>
      <font>
        <color rgb="FF7F6000"/>
      </font>
      <fill>
        <patternFill patternType="solid">
          <bgColor rgb="FFFFF2CC"/>
        </patternFill>
      </fill>
    </dxf>
    <dxf>
      <font>
        <b/>
        <color rgb="FF833C0B"/>
      </font>
      <fill>
        <patternFill patternType="solid">
          <bgColor rgb="FFF8CBAD"/>
        </patternFill>
      </fill>
    </dxf>
    <dxf>
      <font>
        <b/>
        <color rgb="FFFFFFFF"/>
      </font>
      <fill>
        <patternFill patternType="solid">
          <bgColor rgb="FFE02840"/>
        </patternFill>
      </fill>
    </dxf>
    <dxf>
      <font>
        <color rgb="FF1E5631"/>
      </font>
      <fill>
        <patternFill patternType="solid">
          <bgColor rgb="FFDDEFD9"/>
        </patternFill>
      </fill>
    </dxf>
    <dxf>
      <font>
        <color rgb="FF7F6000"/>
      </font>
      <fill>
        <patternFill patternType="solid">
          <bgColor rgb="FFFFF2CC"/>
        </patternFill>
      </fill>
    </dxf>
    <dxf>
      <font>
        <b/>
        <color rgb="FF833C0B"/>
      </font>
      <fill>
        <patternFill patternType="solid">
          <bgColor rgb="FFF8CBAD"/>
        </patternFill>
      </fill>
    </dxf>
    <dxf>
      <font>
        <b/>
        <color rgb="FFFFFFFF"/>
      </font>
      <fill>
        <patternFill patternType="solid">
          <bgColor rgb="FFE02840"/>
        </patternFill>
      </fill>
    </dxf>
    <dxf>
      <font>
        <b/>
        <color rgb="FF1E5631"/>
      </font>
      <fill>
        <patternFill patternType="solid">
          <bgColor rgb="FFDDEFD9"/>
        </patternFill>
      </fill>
    </dxf>
    <dxf>
      <font>
        <b/>
        <color rgb="FF7F6000"/>
      </font>
      <fill>
        <patternFill patternType="solid">
          <bgColor rgb="FFFFF2CC"/>
        </patternFill>
      </fill>
    </dxf>
    <dxf>
      <font>
        <b/>
        <color rgb="FF833C0B"/>
      </font>
      <fill>
        <patternFill patternType="solid">
          <bgColor rgb="FFF8CBAD"/>
        </patternFill>
      </fill>
    </dxf>
    <dxf>
      <font>
        <b/>
        <color rgb="FFFFFFFF"/>
      </font>
      <fill>
        <patternFill patternType="solid">
          <bgColor rgb="FFE0284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iso-27001-risk-assessment/" TargetMode="External"/><Relationship Id="rId2" Type="http://schemas.openxmlformats.org/officeDocument/2006/relationships/hyperlink" Target="https://sovereignsecure.co.uk/iso-27001-risk-assessment/#enquire" TargetMode="External"/><Relationship Id="rId3" Type="http://schemas.openxmlformats.org/officeDocument/2006/relationships/hyperlink" Target="mailto:contactus@sovereignsecure.co.uk" TargetMode="External"/><Relationship Id="rId4" Type="http://schemas.openxmlformats.org/officeDocument/2006/relationships/hyperlink" Target="https://sovereignsecur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A1:C66"/>
  <sheetViews>
    <sheetView workbookViewId="0" showGridLines="0">
      <pane ySplit="2" topLeftCell="A3" activePane="bottomLeft" state="frozen"/>
      <selection pane="bottomLeft"/>
    </sheetView>
  </sheetViews>
  <sheetFormatPr defaultRowHeight="15" outlineLevelRow="0" outlineLevelCol="0" x14ac:dyDescent="55"/>
  <cols>
    <col min="1" max="1" width="30" customWidth="1"/>
    <col min="2" max="2" width="78" customWidth="1"/>
    <col min="3" max="3" width="18" customWidth="1"/>
  </cols>
  <sheetData>
    <row r="1" ht="32" customHeight="1" spans="1:3" x14ac:dyDescent="0.25">
      <c r="A1" s="1" t="s">
        <v>0</v>
      </c>
      <c r="B1" s="1"/>
      <c r="C1" s="1"/>
    </row>
    <row r="2" ht="18" customHeight="1" spans="1:3" x14ac:dyDescent="0.25">
      <c r="A2" s="2" t="s">
        <v>1</v>
      </c>
      <c r="B2" s="2"/>
      <c r="C2" s="2"/>
    </row>
    <row r="4" ht="20" customHeight="1" spans="1:3" x14ac:dyDescent="0.25">
      <c r="A4" s="3" t="s">
        <v>2</v>
      </c>
      <c r="B4" s="3"/>
      <c r="C4" s="3"/>
    </row>
    <row r="5" ht="58" customHeight="1" spans="1:3" x14ac:dyDescent="0.25">
      <c r="A5" s="4" t="s">
        <v>3</v>
      </c>
      <c r="B5" s="4"/>
      <c r="C5" s="4"/>
    </row>
    <row r="6" ht="17.5" customHeight="1" spans="1:3" x14ac:dyDescent="0.25">
      <c r="A6" s="5" t="s">
        <v>4</v>
      </c>
      <c r="B6" s="6" t="s">
        <v>5</v>
      </c>
      <c r="C6" s="6"/>
    </row>
    <row r="8" ht="20" customHeight="1" spans="1:3" x14ac:dyDescent="0.25">
      <c r="A8" s="3" t="s">
        <v>6</v>
      </c>
      <c r="B8" s="3"/>
      <c r="C8" s="3"/>
    </row>
    <row r="9" ht="17.5" customHeight="1" spans="1:3" x14ac:dyDescent="0.25">
      <c r="A9" s="5" t="s">
        <v>7</v>
      </c>
      <c r="B9" s="7" t="s">
        <v>8</v>
      </c>
      <c r="C9" s="7"/>
    </row>
    <row r="10" ht="44.5" customHeight="1" spans="1:3" x14ac:dyDescent="0.25">
      <c r="A10" s="5" t="s">
        <v>9</v>
      </c>
      <c r="B10" s="7" t="s">
        <v>10</v>
      </c>
      <c r="C10" s="7"/>
    </row>
    <row r="11" ht="44.5" customHeight="1" spans="1:3" x14ac:dyDescent="0.25">
      <c r="A11" s="5" t="s">
        <v>266</v>
      </c>
      <c r="B11" s="7" t="s">
        <v>267</v>
      </c>
      <c r="C11" s="7"/>
    </row>
    <row r="12" ht="31" customHeight="1" spans="1:3" x14ac:dyDescent="0.25">
      <c r="A12" s="5" t="s">
        <v>11</v>
      </c>
      <c r="B12" s="7" t="s">
        <v>12</v>
      </c>
      <c r="C12" s="7"/>
    </row>
    <row r="13" ht="17.5" customHeight="1" spans="1:3" x14ac:dyDescent="0.25">
      <c r="A13" s="5" t="s">
        <v>13</v>
      </c>
      <c r="B13" s="7" t="s">
        <v>14</v>
      </c>
      <c r="C13" s="7"/>
    </row>
    <row r="15" ht="20" customHeight="1" spans="1:3" x14ac:dyDescent="0.25">
      <c r="A15" s="3" t="s">
        <v>15</v>
      </c>
      <c r="B15" s="3"/>
      <c r="C15" s="3"/>
    </row>
    <row r="16" ht="31" customHeight="1" spans="1:3" x14ac:dyDescent="0.25">
      <c r="A16" s="5" t="s">
        <v>16</v>
      </c>
      <c r="B16" s="7" t="s">
        <v>17</v>
      </c>
      <c r="C16" s="7"/>
    </row>
    <row r="17" ht="44.5" customHeight="1" spans="1:3" x14ac:dyDescent="0.25">
      <c r="A17" s="5" t="s">
        <v>18</v>
      </c>
      <c r="B17" s="7" t="s">
        <v>19</v>
      </c>
      <c r="C17" s="7"/>
    </row>
    <row r="18" ht="44.5" customHeight="1" spans="1:3" x14ac:dyDescent="0.25">
      <c r="A18" s="5" t="s">
        <v>20</v>
      </c>
      <c r="B18" s="7" t="s">
        <v>21</v>
      </c>
      <c r="C18" s="7"/>
    </row>
    <row r="19" ht="31" customHeight="1" spans="1:3" x14ac:dyDescent="0.25">
      <c r="A19" s="5" t="s">
        <v>22</v>
      </c>
      <c r="B19" s="7" t="s">
        <v>23</v>
      </c>
      <c r="C19" s="7"/>
    </row>
    <row r="20" ht="44.5" customHeight="1" spans="1:3" x14ac:dyDescent="0.25">
      <c r="A20" s="5" t="s">
        <v>24</v>
      </c>
      <c r="B20" s="7" t="s">
        <v>25</v>
      </c>
      <c r="C20" s="7"/>
    </row>
    <row r="21" ht="31" customHeight="1" spans="1:3" x14ac:dyDescent="0.25">
      <c r="A21" s="5" t="s">
        <v>26</v>
      </c>
      <c r="B21" s="7" t="s">
        <v>27</v>
      </c>
      <c r="C21" s="7"/>
    </row>
    <row r="22" ht="31" customHeight="1" spans="1:3" x14ac:dyDescent="0.25">
      <c r="A22" s="5" t="s">
        <v>28</v>
      </c>
      <c r="B22" s="7" t="s">
        <v>29</v>
      </c>
      <c r="C22" s="7"/>
    </row>
    <row r="23" ht="58" customHeight="1" spans="1:3" x14ac:dyDescent="0.25">
      <c r="A23" s="5" t="s">
        <v>30</v>
      </c>
      <c r="B23" s="7" t="s">
        <v>31</v>
      </c>
      <c r="C23" s="7"/>
    </row>
    <row r="25" ht="20" customHeight="1" spans="1:3" x14ac:dyDescent="0.25">
      <c r="A25" s="3" t="s">
        <v>32</v>
      </c>
      <c r="B25" s="3"/>
      <c r="C25" s="3"/>
    </row>
    <row r="26" ht="30" customHeight="1" spans="1:3" x14ac:dyDescent="0.25">
      <c r="A26" s="8" t="s">
        <v>33</v>
      </c>
      <c r="B26" s="8" t="s">
        <v>34</v>
      </c>
      <c r="C26" s="8" t="s">
        <v>35</v>
      </c>
    </row>
    <row r="27" ht="17.5" customHeight="1" spans="1:3" x14ac:dyDescent="0.25">
      <c r="A27" s="5" t="s">
        <v>36</v>
      </c>
      <c r="B27" s="7" t="s">
        <v>37</v>
      </c>
      <c r="C27" s="7" t="s">
        <v>38</v>
      </c>
    </row>
    <row r="28" ht="31" customHeight="1" spans="1:3" x14ac:dyDescent="0.25">
      <c r="A28" s="5" t="s">
        <v>39</v>
      </c>
      <c r="B28" s="7" t="s">
        <v>40</v>
      </c>
      <c r="C28" s="7" t="s">
        <v>38</v>
      </c>
    </row>
    <row r="29" ht="17.5" customHeight="1" spans="1:3" x14ac:dyDescent="0.25">
      <c r="A29" s="5" t="s">
        <v>41</v>
      </c>
      <c r="B29" s="7" t="s">
        <v>42</v>
      </c>
      <c r="C29" s="7" t="s">
        <v>38</v>
      </c>
    </row>
    <row r="30" ht="17.5" customHeight="1" spans="1:3" x14ac:dyDescent="0.25">
      <c r="A30" s="5" t="s">
        <v>43</v>
      </c>
      <c r="B30" s="7" t="s">
        <v>44</v>
      </c>
      <c r="C30" s="7" t="s">
        <v>38</v>
      </c>
    </row>
    <row r="31" ht="17.5" customHeight="1" spans="1:3" x14ac:dyDescent="0.25">
      <c r="A31" s="5" t="s">
        <v>45</v>
      </c>
      <c r="B31" s="7" t="s">
        <v>46</v>
      </c>
      <c r="C31" s="7" t="s">
        <v>38</v>
      </c>
    </row>
    <row r="32" ht="17.5" customHeight="1" spans="1:3" x14ac:dyDescent="0.25">
      <c r="A32" s="5" t="s">
        <v>47</v>
      </c>
      <c r="B32" s="7" t="s">
        <v>48</v>
      </c>
      <c r="C32" s="7" t="s">
        <v>38</v>
      </c>
    </row>
    <row r="33" ht="17.5" customHeight="1" spans="1:3" x14ac:dyDescent="0.25">
      <c r="A33" s="5" t="s">
        <v>49</v>
      </c>
      <c r="B33" s="7" t="s">
        <v>50</v>
      </c>
      <c r="C33" s="7" t="s">
        <v>38</v>
      </c>
    </row>
    <row r="34" ht="17.5" customHeight="1" spans="1:3" x14ac:dyDescent="0.25">
      <c r="A34" s="5" t="s">
        <v>51</v>
      </c>
      <c r="B34" s="7" t="s">
        <v>52</v>
      </c>
      <c r="C34" s="7" t="s">
        <v>53</v>
      </c>
    </row>
    <row r="35" ht="17.5" customHeight="1" spans="1:3" x14ac:dyDescent="0.25">
      <c r="A35" s="5" t="s">
        <v>54</v>
      </c>
      <c r="B35" s="7" t="s">
        <v>55</v>
      </c>
      <c r="C35" s="7" t="s">
        <v>53</v>
      </c>
    </row>
    <row r="36" ht="17.5" customHeight="1" spans="1:3" x14ac:dyDescent="0.25">
      <c r="A36" s="5" t="s">
        <v>56</v>
      </c>
      <c r="B36" s="7" t="s">
        <v>57</v>
      </c>
      <c r="C36" s="7" t="s">
        <v>53</v>
      </c>
    </row>
    <row r="37" ht="17.5" customHeight="1" spans="1:3" x14ac:dyDescent="0.25">
      <c r="A37" s="5" t="s">
        <v>58</v>
      </c>
      <c r="B37" s="7" t="s">
        <v>59</v>
      </c>
      <c r="C37" s="7" t="s">
        <v>53</v>
      </c>
    </row>
    <row r="38" ht="17.5" customHeight="1" spans="1:3" x14ac:dyDescent="0.25">
      <c r="A38" s="5" t="s">
        <v>60</v>
      </c>
      <c r="B38" s="7" t="s">
        <v>61</v>
      </c>
      <c r="C38" s="7" t="s">
        <v>62</v>
      </c>
    </row>
    <row r="39" ht="31" customHeight="1" spans="1:3" x14ac:dyDescent="0.25">
      <c r="A39" s="5" t="s">
        <v>63</v>
      </c>
      <c r="B39" s="7" t="s">
        <v>64</v>
      </c>
      <c r="C39" s="7" t="s">
        <v>65</v>
      </c>
    </row>
    <row r="40" ht="31" customHeight="1" spans="1:3" x14ac:dyDescent="0.25">
      <c r="A40" s="5" t="s">
        <v>66</v>
      </c>
      <c r="B40" s="7" t="s">
        <v>67</v>
      </c>
      <c r="C40" s="7" t="s">
        <v>65</v>
      </c>
    </row>
    <row r="41" ht="17.5" customHeight="1" spans="1:3" x14ac:dyDescent="0.25">
      <c r="A41" s="5" t="s">
        <v>68</v>
      </c>
      <c r="B41" s="7" t="s">
        <v>69</v>
      </c>
      <c r="C41" s="7" t="s">
        <v>70</v>
      </c>
    </row>
    <row r="42" ht="31" customHeight="1" spans="1:3" x14ac:dyDescent="0.25">
      <c r="A42" s="5" t="s">
        <v>71</v>
      </c>
      <c r="B42" s="7" t="s">
        <v>72</v>
      </c>
      <c r="C42" s="7" t="s">
        <v>73</v>
      </c>
    </row>
    <row r="43" ht="17.5" customHeight="1" spans="1:3" x14ac:dyDescent="0.25">
      <c r="A43" s="5" t="s">
        <v>74</v>
      </c>
      <c r="B43" s="7" t="s">
        <v>75</v>
      </c>
      <c r="C43" s="7" t="s">
        <v>76</v>
      </c>
    </row>
    <row r="44" ht="17.5" customHeight="1" spans="1:3" x14ac:dyDescent="0.25">
      <c r="A44" s="5" t="s">
        <v>77</v>
      </c>
      <c r="B44" s="7" t="s">
        <v>78</v>
      </c>
      <c r="C44" s="7" t="s">
        <v>76</v>
      </c>
    </row>
    <row r="45" ht="31" customHeight="1" spans="1:3" x14ac:dyDescent="0.25">
      <c r="A45" s="5" t="s">
        <v>79</v>
      </c>
      <c r="B45" s="7" t="s">
        <v>80</v>
      </c>
      <c r="C45" s="7" t="s">
        <v>76</v>
      </c>
    </row>
    <row r="46" ht="31" customHeight="1" spans="1:3" x14ac:dyDescent="0.25">
      <c r="A46" s="5" t="s">
        <v>81</v>
      </c>
      <c r="B46" s="7" t="s">
        <v>82</v>
      </c>
      <c r="C46" s="7" t="s">
        <v>76</v>
      </c>
    </row>
    <row r="47" ht="17.5" customHeight="1" spans="1:3" x14ac:dyDescent="0.25">
      <c r="A47" s="5" t="s">
        <v>83</v>
      </c>
      <c r="B47" s="7" t="s">
        <v>84</v>
      </c>
      <c r="C47" s="7" t="s">
        <v>76</v>
      </c>
    </row>
    <row r="48" ht="17.5" customHeight="1" spans="1:3" x14ac:dyDescent="0.25">
      <c r="A48" s="5" t="s">
        <v>85</v>
      </c>
      <c r="B48" s="7" t="s">
        <v>86</v>
      </c>
      <c r="C48" s="7" t="s">
        <v>76</v>
      </c>
    </row>
    <row r="49" ht="31" customHeight="1" spans="1:3" x14ac:dyDescent="0.25">
      <c r="A49" s="5" t="s">
        <v>87</v>
      </c>
      <c r="B49" s="7" t="s">
        <v>86</v>
      </c>
      <c r="C49" s="7" t="s">
        <v>88</v>
      </c>
    </row>
    <row r="50" ht="31" customHeight="1" spans="1:3" x14ac:dyDescent="0.25">
      <c r="A50" s="5" t="s">
        <v>89</v>
      </c>
      <c r="B50" s="7" t="s">
        <v>90</v>
      </c>
      <c r="C50" s="7" t="s">
        <v>91</v>
      </c>
    </row>
    <row r="51" ht="31" customHeight="1" spans="1:3" x14ac:dyDescent="0.25">
      <c r="A51" s="5" t="s">
        <v>92</v>
      </c>
      <c r="B51" s="7" t="s">
        <v>93</v>
      </c>
      <c r="C51" s="7" t="s">
        <v>91</v>
      </c>
    </row>
    <row r="52" ht="17.5" customHeight="1" spans="1:3" x14ac:dyDescent="0.25">
      <c r="A52" s="5" t="s">
        <v>94</v>
      </c>
      <c r="B52" s="7" t="s">
        <v>95</v>
      </c>
      <c r="C52" s="7" t="s">
        <v>91</v>
      </c>
    </row>
    <row r="53" ht="17.5" customHeight="1" spans="1:3" x14ac:dyDescent="0.25">
      <c r="A53" s="5" t="s">
        <v>96</v>
      </c>
      <c r="B53" s="7" t="s">
        <v>97</v>
      </c>
      <c r="C53" s="7" t="s">
        <v>98</v>
      </c>
    </row>
    <row r="55" ht="20" customHeight="1" spans="1:3" x14ac:dyDescent="0.25">
      <c r="A55" s="3" t="s">
        <v>99</v>
      </c>
      <c r="B55" s="3"/>
      <c r="C55" s="3"/>
    </row>
    <row r="56" ht="31" customHeight="1" spans="1:3" x14ac:dyDescent="0.25">
      <c r="A56" s="4" t="s">
        <v>100</v>
      </c>
      <c r="B56" s="4"/>
      <c r="C56" s="4"/>
    </row>
    <row r="57" ht="31" customHeight="1" spans="1:3" x14ac:dyDescent="0.25">
      <c r="A57" s="4" t="s">
        <v>101</v>
      </c>
      <c r="B57" s="4"/>
      <c r="C57" s="4"/>
    </row>
    <row r="58" ht="17.5" customHeight="1" spans="1:3" x14ac:dyDescent="0.25">
      <c r="A58" s="4" t="s">
        <v>102</v>
      </c>
      <c r="B58" s="4"/>
      <c r="C58" s="4"/>
    </row>
    <row r="59" ht="17.5" customHeight="1" spans="1:3" x14ac:dyDescent="0.25">
      <c r="A59" s="9" t="s">
        <v>103</v>
      </c>
      <c r="B59" s="9"/>
      <c r="C59" s="9"/>
    </row>
    <row r="61" ht="20" customHeight="1" spans="1:3" x14ac:dyDescent="0.25">
      <c r="A61" s="3" t="s">
        <v>104</v>
      </c>
      <c r="B61" s="3"/>
      <c r="C61" s="3"/>
    </row>
    <row r="62" ht="17.5" customHeight="1" spans="1:3" x14ac:dyDescent="0.25">
      <c r="A62" s="5" t="s">
        <v>105</v>
      </c>
      <c r="B62" s="6" t="s">
        <v>106</v>
      </c>
      <c r="C62" s="6"/>
    </row>
    <row r="63" ht="17.5" customHeight="1" spans="1:3" x14ac:dyDescent="0.25">
      <c r="A63" s="5" t="s">
        <v>107</v>
      </c>
      <c r="B63" s="7" t="s">
        <v>108</v>
      </c>
      <c r="C63" s="7"/>
    </row>
    <row r="64" ht="17.5" customHeight="1" spans="1:3" x14ac:dyDescent="0.25">
      <c r="A64" s="5" t="s">
        <v>109</v>
      </c>
      <c r="B64" s="6" t="s">
        <v>110</v>
      </c>
      <c r="C64" s="6"/>
    </row>
    <row r="65" ht="17.5" customHeight="1" spans="1:3" x14ac:dyDescent="0.25">
      <c r="A65" s="5" t="s">
        <v>111</v>
      </c>
      <c r="B65" s="6" t="s">
        <v>112</v>
      </c>
      <c r="C65" s="6"/>
    </row>
    <row r="66" ht="44.5" customHeight="1" spans="1:3" x14ac:dyDescent="0.25">
      <c r="A66" s="5" t="s">
        <v>113</v>
      </c>
      <c r="B66" s="7" t="s">
        <v>114</v>
      </c>
      <c r="C66" s="7"/>
    </row>
  </sheetData>
  <autoFilter ref="A26:C53"/>
  <mergeCells count="32">
    <mergeCell ref="A1:C1"/>
    <mergeCell ref="A2:C2"/>
    <mergeCell ref="A4:C4"/>
    <mergeCell ref="A5:C5"/>
    <mergeCell ref="B6:C6"/>
    <mergeCell ref="A8:C8"/>
    <mergeCell ref="B9:C9"/>
    <mergeCell ref="B10:C10"/>
    <mergeCell ref="B11:C11"/>
    <mergeCell ref="B12:C12"/>
    <mergeCell ref="B13:C13"/>
    <mergeCell ref="A15:C15"/>
    <mergeCell ref="B16:C16"/>
    <mergeCell ref="B17:C17"/>
    <mergeCell ref="B18:C18"/>
    <mergeCell ref="B19:C19"/>
    <mergeCell ref="B20:C20"/>
    <mergeCell ref="B21:C21"/>
    <mergeCell ref="B22:C22"/>
    <mergeCell ref="B23:C23"/>
    <mergeCell ref="A25:C25"/>
    <mergeCell ref="A55:C55"/>
    <mergeCell ref="A56:C56"/>
    <mergeCell ref="A57:C57"/>
    <mergeCell ref="A58:C58"/>
    <mergeCell ref="A59:C59"/>
    <mergeCell ref="A61:C61"/>
    <mergeCell ref="B62:C62"/>
    <mergeCell ref="B63:C63"/>
    <mergeCell ref="B64:C64"/>
    <mergeCell ref="B65:C65"/>
    <mergeCell ref="B66:C66"/>
  </mergeCells>
  <hyperlinks>
    <hyperlink ref="B6" r:id="rId1"/>
    <hyperlink ref="B62" r:id="rId2"/>
    <hyperlink ref="B64" r:id="rId3"/>
    <hyperlink ref="B65" r:id="rId4"/>
  </hyperlinks>
  <printOptions horizontalCentered="1"/>
  <pageMargins left="0.4" right="0.4" top="0.6" bottom="0.6" header="0.3" footer="0.3"/>
  <pageSetup paperSize="9" orientation="landscape" fitToWidth="1" fitToHeight="0"/>
  <headerFooter>
    <oddHeader>&amp;L&amp;8ISO 27001 risk register template, version October 2026&amp;R&amp;8&amp;A</oddHeader>
    <oddFooter>&amp;L&amp;8Sovereign Secure Ltd  |  sovereignsecure.co.uk  |  +44 161 523 5276&amp;R&amp;8Page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sheetPr>
  <dimension ref="A1:AA105"/>
  <sheetViews>
    <sheetView workbookViewId="0" showGridLines="0">
      <pane xSplit="2" ySplit="5" topLeftCell="C6" activePane="bottomRight" state="frozen"/>
      <selection pane="bottomRight" activeCell="C6" sqref="C6"/>
    </sheetView>
  </sheetViews>
  <sheetFormatPr defaultRowHeight="15" outlineLevelRow="0" outlineLevelCol="0" x14ac:dyDescent="55"/>
  <cols>
    <col min="1" max="1" width="11" customWidth="1"/>
    <col min="2" max="2" width="42" customWidth="1"/>
    <col min="3" max="3" width="26" customWidth="1"/>
    <col min="4" max="4" width="24" customWidth="1"/>
    <col min="5" max="5" width="26" customWidth="1"/>
    <col min="6" max="6" width="11" customWidth="1"/>
    <col min="7" max="7" width="18" customWidth="1"/>
    <col min="8" max="8" width="32" customWidth="1"/>
    <col min="9" max="9" width="11" customWidth="1"/>
    <col min="10" max="10" width="12" customWidth="1"/>
    <col min="11" max="11" width="10" customWidth="1"/>
    <col min="12" max="12" width="34" customWidth="1"/>
    <col min="13" max="13" width="10" customWidth="1"/>
    <col min="14" max="14" width="26" customWidth="1"/>
    <col min="15" max="15" width="13" customWidth="1"/>
    <col min="16" max="16" width="18" customWidth="1"/>
    <col min="17" max="17" width="38" customWidth="1"/>
    <col min="18" max="18" width="12" customWidth="1"/>
    <col min="19" max="19" width="11" customWidth="1"/>
    <col min="20" max="20" width="12" customWidth="1"/>
    <col min="21" max="22" width="10" customWidth="1"/>
    <col min="23" max="23" width="17" customWidth="1"/>
    <col min="24" max="24" width="32" customWidth="1"/>
    <col min="25" max="25" width="14" customWidth="1"/>
    <col min="26" max="27" width="12" customWidth="1"/>
  </cols>
  <sheetData>
    <row r="1" ht="32" customHeight="1" spans="1:27" x14ac:dyDescent="0.25">
      <c r="A1" s="1" t="s">
        <v>115</v>
      </c>
      <c r="B1" s="1"/>
      <c r="C1" s="1"/>
      <c r="D1" s="1"/>
      <c r="E1" s="1"/>
      <c r="F1" s="1"/>
      <c r="G1" s="1"/>
      <c r="H1" s="1"/>
      <c r="I1" s="1"/>
      <c r="J1" s="1"/>
      <c r="K1" s="1"/>
      <c r="L1" s="1"/>
      <c r="M1" s="1"/>
      <c r="N1" s="1"/>
      <c r="O1" s="1"/>
      <c r="P1" s="1"/>
      <c r="Q1" s="1"/>
      <c r="R1" s="1"/>
      <c r="S1" s="1"/>
      <c r="T1" s="1"/>
      <c r="U1" s="1"/>
      <c r="V1" s="1"/>
      <c r="W1" s="1"/>
      <c r="X1" s="1"/>
      <c r="Y1" s="1"/>
      <c r="Z1" s="1"/>
      <c r="AA1" s="1"/>
    </row>
    <row r="2" ht="18" customHeight="1" spans="1:27" x14ac:dyDescent="0.25">
      <c r="A2" s="2" t="s">
        <v>116</v>
      </c>
      <c r="B2" s="2"/>
      <c r="C2" s="2"/>
      <c r="D2" s="2"/>
      <c r="E2" s="2"/>
      <c r="F2" s="2"/>
      <c r="G2" s="2"/>
      <c r="H2" s="2"/>
      <c r="I2" s="2"/>
      <c r="J2" s="2"/>
      <c r="K2" s="2"/>
      <c r="L2" s="2"/>
      <c r="M2" s="2"/>
      <c r="N2" s="2"/>
      <c r="O2" s="2"/>
      <c r="P2" s="2"/>
      <c r="Q2" s="2"/>
      <c r="R2" s="2"/>
      <c r="S2" s="2"/>
      <c r="T2" s="2"/>
      <c r="U2" s="2"/>
      <c r="V2" s="2"/>
      <c r="W2" s="2"/>
      <c r="X2" s="2"/>
      <c r="Y2" s="2"/>
      <c r="Z2" s="2"/>
      <c r="AA2" s="2"/>
    </row>
    <row r="3" ht="20" customHeight="1" spans="1:14" x14ac:dyDescent="0.25">
      <c r="A3" s="10" t="s">
        <v>117</v>
      </c>
      <c r="B3" s="10"/>
      <c r="C3" s="10"/>
      <c r="D3" s="10"/>
      <c r="E3" s="10"/>
      <c r="F3" s="10"/>
      <c r="G3" s="10"/>
      <c r="H3" s="10"/>
      <c r="I3" s="10"/>
      <c r="J3" s="10"/>
      <c r="K3" s="10"/>
      <c r="L3" s="10"/>
      <c r="M3" s="10"/>
      <c r="N3" s="10"/>
    </row>
    <row r="4" ht="22" customHeight="1" spans="1:27" x14ac:dyDescent="0.25">
      <c r="A4" s="11" t="s">
        <v>118</v>
      </c>
      <c r="B4" s="11"/>
      <c r="C4" s="11"/>
      <c r="D4" s="11"/>
      <c r="E4" s="11"/>
      <c r="F4" s="11"/>
      <c r="G4" s="11"/>
      <c r="H4" s="11" t="s">
        <v>119</v>
      </c>
      <c r="I4" s="11"/>
      <c r="J4" s="11"/>
      <c r="K4" s="11"/>
      <c r="L4" s="11"/>
      <c r="M4" s="11" t="s">
        <v>120</v>
      </c>
      <c r="N4" s="11"/>
      <c r="O4" s="11" t="s">
        <v>121</v>
      </c>
      <c r="P4" s="11"/>
      <c r="Q4" s="11"/>
      <c r="R4" s="11"/>
      <c r="S4" s="11"/>
      <c r="T4" s="11"/>
      <c r="U4" s="11"/>
      <c r="V4" s="11"/>
      <c r="W4" s="11" t="s">
        <v>122</v>
      </c>
      <c r="X4" s="11"/>
      <c r="Y4" s="11"/>
      <c r="Z4" s="11"/>
      <c r="AA4" s="11" t="s">
        <v>123</v>
      </c>
    </row>
    <row r="5" ht="58" customHeight="1" spans="1:27" x14ac:dyDescent="0.25">
      <c r="A5" s="8" t="s">
        <v>36</v>
      </c>
      <c r="B5" s="8" t="s">
        <v>39</v>
      </c>
      <c r="C5" s="8" t="s">
        <v>41</v>
      </c>
      <c r="D5" s="8" t="s">
        <v>43</v>
      </c>
      <c r="E5" s="8" t="s">
        <v>45</v>
      </c>
      <c r="F5" s="8" t="s">
        <v>47</v>
      </c>
      <c r="G5" s="8" t="s">
        <v>49</v>
      </c>
      <c r="H5" s="8" t="s">
        <v>51</v>
      </c>
      <c r="I5" s="8" t="s">
        <v>54</v>
      </c>
      <c r="J5" s="8" t="s">
        <v>56</v>
      </c>
      <c r="K5" s="8" t="s">
        <v>58</v>
      </c>
      <c r="L5" s="8" t="s">
        <v>60</v>
      </c>
      <c r="M5" s="8" t="s">
        <v>63</v>
      </c>
      <c r="N5" s="8" t="s">
        <v>66</v>
      </c>
      <c r="O5" s="8" t="s">
        <v>68</v>
      </c>
      <c r="P5" s="8" t="s">
        <v>71</v>
      </c>
      <c r="Q5" s="8" t="s">
        <v>74</v>
      </c>
      <c r="R5" s="8" t="s">
        <v>77</v>
      </c>
      <c r="S5" s="8" t="s">
        <v>79</v>
      </c>
      <c r="T5" s="8" t="s">
        <v>81</v>
      </c>
      <c r="U5" s="8" t="s">
        <v>83</v>
      </c>
      <c r="V5" s="8" t="s">
        <v>85</v>
      </c>
      <c r="W5" s="8" t="s">
        <v>87</v>
      </c>
      <c r="X5" s="8" t="s">
        <v>89</v>
      </c>
      <c r="Y5" s="8" t="s">
        <v>92</v>
      </c>
      <c r="Z5" s="8" t="s">
        <v>94</v>
      </c>
      <c r="AA5" s="8" t="s">
        <v>96</v>
      </c>
    </row>
    <row r="6" ht="58" customHeight="1" spans="1:27" x14ac:dyDescent="0.25">
      <c r="A6" s="12" t="s">
        <v>124</v>
      </c>
      <c r="B6" s="13" t="s">
        <v>125</v>
      </c>
      <c r="C6" s="13" t="s">
        <v>126</v>
      </c>
      <c r="D6" s="13" t="s">
        <v>127</v>
      </c>
      <c r="E6" s="13" t="s">
        <v>128</v>
      </c>
      <c r="F6" s="14" t="s">
        <v>129</v>
      </c>
      <c r="G6" s="13" t="s">
        <v>130</v>
      </c>
      <c r="H6" s="13" t="s">
        <v>131</v>
      </c>
      <c r="I6" s="14">
        <v>3</v>
      </c>
      <c r="J6" s="14">
        <v>4</v>
      </c>
      <c r="K6" s="15">
        <f>IF(AND(ISNUMBER(I6),ISNUMBER(J6)),I6*J6,0)</f>
        <v>12</v>
      </c>
      <c r="L6" s="13" t="s">
        <v>132</v>
      </c>
      <c r="M6" s="16" t="str">
        <f>IF(K6&lt;1,"",LOOKUP(K6,Scoring!$A$15:$A$18,Scoring!$F$15:$F$18))</f>
        <v>High</v>
      </c>
      <c r="N6" s="17" t="str">
        <f>IF(K6&lt;1,"",LOOKUP(K6,Scoring!$A$15:$A$18,Scoring!$C$15:$C$18))</f>
        <v>Treat</v>
      </c>
      <c r="O6" s="14" t="s">
        <v>133</v>
      </c>
      <c r="P6" s="13" t="s">
        <v>134</v>
      </c>
      <c r="Q6" s="13" t="s">
        <v>135</v>
      </c>
      <c r="R6" s="18">
        <v>46387</v>
      </c>
      <c r="S6" s="14">
        <v>1</v>
      </c>
      <c r="T6" s="14">
        <v>4</v>
      </c>
      <c r="U6" s="15">
        <f>IF(AND(ISNUMBER(S6),ISNUMBER(T6)),S6*T6,0)</f>
        <v>4</v>
      </c>
      <c r="V6" s="16" t="str">
        <f>IF(U6&lt;1,"",LOOKUP(U6,Scoring!$A$15:$A$18,Scoring!$F$15:$F$18))</f>
        <v>Low</v>
      </c>
      <c r="W6" s="17" t="str">
        <f>IF(U6&lt;1,"",LOOKUP(U6,Scoring!$A$15:$A$18,Scoring!$D$15:$D$18))</f>
        <v>Risk owner</v>
      </c>
      <c r="X6" s="13"/>
      <c r="Y6" s="14" t="s">
        <v>136</v>
      </c>
      <c r="Z6" s="18">
        <v>46307</v>
      </c>
      <c r="AA6" s="18">
        <v>46661</v>
      </c>
    </row>
    <row r="7" ht="58" customHeight="1" spans="1:27" x14ac:dyDescent="0.25">
      <c r="A7" s="12" t="s">
        <v>137</v>
      </c>
      <c r="B7" s="13" t="s">
        <v>138</v>
      </c>
      <c r="C7" s="13" t="s">
        <v>139</v>
      </c>
      <c r="D7" s="13" t="s">
        <v>140</v>
      </c>
      <c r="E7" s="13" t="s">
        <v>141</v>
      </c>
      <c r="F7" s="14" t="s">
        <v>142</v>
      </c>
      <c r="G7" s="13" t="s">
        <v>143</v>
      </c>
      <c r="H7" s="13" t="s">
        <v>144</v>
      </c>
      <c r="I7" s="14">
        <v>2</v>
      </c>
      <c r="J7" s="14">
        <v>4</v>
      </c>
      <c r="K7" s="15">
        <f>IF(AND(ISNUMBER(I7),ISNUMBER(J7)),I7*J7,0)</f>
        <v>8</v>
      </c>
      <c r="L7" s="13" t="s">
        <v>145</v>
      </c>
      <c r="M7" s="16" t="str">
        <f>IF(K7&lt;1,"",LOOKUP(K7,Scoring!$A$15:$A$18,Scoring!$F$15:$F$18))</f>
        <v>Medium</v>
      </c>
      <c r="N7" s="17" t="str">
        <f>IF(K7&lt;1,"",LOOKUP(K7,Scoring!$A$15:$A$18,Scoring!$C$15:$C$18))</f>
        <v>Treat, or accept with a written justification</v>
      </c>
      <c r="O7" s="14" t="s">
        <v>133</v>
      </c>
      <c r="P7" s="13" t="s">
        <v>146</v>
      </c>
      <c r="Q7" s="13" t="s">
        <v>147</v>
      </c>
      <c r="R7" s="18">
        <v>46477</v>
      </c>
      <c r="S7" s="14">
        <v>1</v>
      </c>
      <c r="T7" s="14">
        <v>4</v>
      </c>
      <c r="U7" s="15">
        <f>IF(AND(ISNUMBER(S7),ISNUMBER(T7)),S7*T7,0)</f>
        <v>4</v>
      </c>
      <c r="V7" s="16" t="str">
        <f>IF(U7&lt;1,"",LOOKUP(U7,Scoring!$A$15:$A$18,Scoring!$F$15:$F$18))</f>
        <v>Low</v>
      </c>
      <c r="W7" s="17" t="str">
        <f>IF(U7&lt;1,"",LOOKUP(U7,Scoring!$A$15:$A$18,Scoring!$D$15:$D$18))</f>
        <v>Risk owner</v>
      </c>
      <c r="X7" s="13"/>
      <c r="Y7" s="14" t="s">
        <v>136</v>
      </c>
      <c r="Z7" s="18">
        <v>46307</v>
      </c>
      <c r="AA7" s="18">
        <v>46661</v>
      </c>
    </row>
    <row r="8" ht="58" customHeight="1" spans="1:27" x14ac:dyDescent="0.25">
      <c r="A8" s="12" t="s">
        <v>148</v>
      </c>
      <c r="B8" s="13" t="s">
        <v>149</v>
      </c>
      <c r="C8" s="13" t="s">
        <v>150</v>
      </c>
      <c r="D8" s="13" t="s">
        <v>151</v>
      </c>
      <c r="E8" s="13" t="s">
        <v>152</v>
      </c>
      <c r="F8" s="14" t="s">
        <v>129</v>
      </c>
      <c r="G8" s="13" t="s">
        <v>153</v>
      </c>
      <c r="H8" s="13" t="s">
        <v>154</v>
      </c>
      <c r="I8" s="14">
        <v>3</v>
      </c>
      <c r="J8" s="14">
        <v>4</v>
      </c>
      <c r="K8" s="15">
        <f>IF(AND(ISNUMBER(I8),ISNUMBER(J8)),I8*J8,0)</f>
        <v>12</v>
      </c>
      <c r="L8" s="13" t="s">
        <v>155</v>
      </c>
      <c r="M8" s="16" t="str">
        <f>IF(K8&lt;1,"",LOOKUP(K8,Scoring!$A$15:$A$18,Scoring!$F$15:$F$18))</f>
        <v>High</v>
      </c>
      <c r="N8" s="17" t="str">
        <f>IF(K8&lt;1,"",LOOKUP(K8,Scoring!$A$15:$A$18,Scoring!$C$15:$C$18))</f>
        <v>Treat</v>
      </c>
      <c r="O8" s="14" t="s">
        <v>133</v>
      </c>
      <c r="P8" s="13" t="s">
        <v>156</v>
      </c>
      <c r="Q8" s="13" t="s">
        <v>157</v>
      </c>
      <c r="R8" s="18">
        <v>46387</v>
      </c>
      <c r="S8" s="14">
        <v>2</v>
      </c>
      <c r="T8" s="14">
        <v>4</v>
      </c>
      <c r="U8" s="15">
        <f>IF(AND(ISNUMBER(S8),ISNUMBER(T8)),S8*T8,0)</f>
        <v>8</v>
      </c>
      <c r="V8" s="16" t="str">
        <f>IF(U8&lt;1,"",LOOKUP(U8,Scoring!$A$15:$A$18,Scoring!$F$15:$F$18))</f>
        <v>Medium</v>
      </c>
      <c r="W8" s="17" t="str">
        <f>IF(U8&lt;1,"",LOOKUP(U8,Scoring!$A$15:$A$18,Scoring!$D$15:$D$18))</f>
        <v>Risk owner</v>
      </c>
      <c r="X8" s="13" t="s">
        <v>158</v>
      </c>
      <c r="Y8" s="14" t="s">
        <v>136</v>
      </c>
      <c r="Z8" s="18">
        <v>46307</v>
      </c>
      <c r="AA8" s="18">
        <v>46661</v>
      </c>
    </row>
    <row r="9" ht="44.5" customHeight="1" spans="1:27" x14ac:dyDescent="0.25">
      <c r="A9" s="12" t="s">
        <v>159</v>
      </c>
      <c r="B9" s="13" t="s">
        <v>160</v>
      </c>
      <c r="C9" s="13" t="s">
        <v>161</v>
      </c>
      <c r="D9" s="13" t="s">
        <v>162</v>
      </c>
      <c r="E9" s="13" t="s">
        <v>163</v>
      </c>
      <c r="F9" s="14" t="s">
        <v>164</v>
      </c>
      <c r="G9" s="13" t="s">
        <v>165</v>
      </c>
      <c r="H9" s="13" t="s">
        <v>166</v>
      </c>
      <c r="I9" s="14">
        <v>3</v>
      </c>
      <c r="J9" s="14">
        <v>2</v>
      </c>
      <c r="K9" s="15">
        <f>IF(AND(ISNUMBER(I9),ISNUMBER(J9)),I9*J9,0)</f>
        <v>6</v>
      </c>
      <c r="L9" s="13" t="s">
        <v>167</v>
      </c>
      <c r="M9" s="16" t="str">
        <f>IF(K9&lt;1,"",LOOKUP(K9,Scoring!$A$15:$A$18,Scoring!$F$15:$F$18))</f>
        <v>Medium</v>
      </c>
      <c r="N9" s="17" t="str">
        <f>IF(K9&lt;1,"",LOOKUP(K9,Scoring!$A$15:$A$18,Scoring!$C$15:$C$18))</f>
        <v>Treat, or accept with a written justification</v>
      </c>
      <c r="O9" s="14" t="s">
        <v>168</v>
      </c>
      <c r="P9" s="13" t="s">
        <v>169</v>
      </c>
      <c r="Q9" s="13" t="s">
        <v>170</v>
      </c>
      <c r="R9" s="18"/>
      <c r="S9" s="14">
        <v>3</v>
      </c>
      <c r="T9" s="14">
        <v>2</v>
      </c>
      <c r="U9" s="15">
        <f>IF(AND(ISNUMBER(S9),ISNUMBER(T9)),S9*T9,0)</f>
        <v>6</v>
      </c>
      <c r="V9" s="16" t="str">
        <f>IF(U9&lt;1,"",LOOKUP(U9,Scoring!$A$15:$A$18,Scoring!$F$15:$F$18))</f>
        <v>Medium</v>
      </c>
      <c r="W9" s="17" t="str">
        <f>IF(U9&lt;1,"",LOOKUP(U9,Scoring!$A$15:$A$18,Scoring!$D$15:$D$18))</f>
        <v>Risk owner</v>
      </c>
      <c r="X9" s="13" t="s">
        <v>171</v>
      </c>
      <c r="Y9" s="14" t="s">
        <v>136</v>
      </c>
      <c r="Z9" s="18">
        <v>46307</v>
      </c>
      <c r="AA9" s="18">
        <v>46661</v>
      </c>
    </row>
    <row r="10" spans="1:27" x14ac:dyDescent="0.25">
      <c r="A10" s="7"/>
      <c r="B10" s="7"/>
      <c r="C10" s="7"/>
      <c r="D10" s="7"/>
      <c r="E10" s="7"/>
      <c r="F10" s="19"/>
      <c r="G10" s="7"/>
      <c r="H10" s="7"/>
      <c r="I10" s="19"/>
      <c r="J10" s="19"/>
      <c r="K10" s="20">
        <f>IF(AND(ISNUMBER(I10),ISNUMBER(J10)),I10*J10,0)</f>
        <v>0</v>
      </c>
      <c r="L10" s="7"/>
      <c r="M10" s="21" t="str">
        <f>IF(K10&lt;1,"",LOOKUP(K10,Scoring!$A$15:$A$18,Scoring!$F$15:$F$18))</f>
        <v/>
      </c>
      <c r="N10" s="22" t="str">
        <f>IF(K10&lt;1,"",LOOKUP(K10,Scoring!$A$15:$A$18,Scoring!$C$15:$C$18))</f>
        <v/>
      </c>
      <c r="O10" s="19"/>
      <c r="P10" s="7"/>
      <c r="Q10" s="7"/>
      <c r="R10" s="23"/>
      <c r="S10" s="19"/>
      <c r="T10" s="19"/>
      <c r="U10" s="20">
        <f>IF(AND(ISNUMBER(S10),ISNUMBER(T10)),S10*T10,0)</f>
        <v>0</v>
      </c>
      <c r="V10" s="21" t="str">
        <f>IF(U10&lt;1,"",LOOKUP(U10,Scoring!$A$15:$A$18,Scoring!$F$15:$F$18))</f>
        <v/>
      </c>
      <c r="W10" s="22" t="str">
        <f>IF(U10&lt;1,"",LOOKUP(U10,Scoring!$A$15:$A$18,Scoring!$D$15:$D$18))</f>
        <v/>
      </c>
      <c r="X10" s="7"/>
      <c r="Y10" s="19"/>
      <c r="Z10" s="23"/>
      <c r="AA10" s="23"/>
    </row>
    <row r="11" spans="1:27" x14ac:dyDescent="0.25">
      <c r="A11" s="7"/>
      <c r="B11" s="7"/>
      <c r="C11" s="7"/>
      <c r="D11" s="7"/>
      <c r="E11" s="7"/>
      <c r="F11" s="19"/>
      <c r="G11" s="7"/>
      <c r="H11" s="7"/>
      <c r="I11" s="19"/>
      <c r="J11" s="19"/>
      <c r="K11" s="20">
        <f>IF(AND(ISNUMBER(I11),ISNUMBER(J11)),I11*J11,0)</f>
        <v>0</v>
      </c>
      <c r="L11" s="7"/>
      <c r="M11" s="21" t="str">
        <f>IF(K11&lt;1,"",LOOKUP(K11,Scoring!$A$15:$A$18,Scoring!$F$15:$F$18))</f>
        <v/>
      </c>
      <c r="N11" s="22" t="str">
        <f>IF(K11&lt;1,"",LOOKUP(K11,Scoring!$A$15:$A$18,Scoring!$C$15:$C$18))</f>
        <v/>
      </c>
      <c r="O11" s="19"/>
      <c r="P11" s="7"/>
      <c r="Q11" s="7"/>
      <c r="R11" s="23"/>
      <c r="S11" s="19"/>
      <c r="T11" s="19"/>
      <c r="U11" s="20">
        <f>IF(AND(ISNUMBER(S11),ISNUMBER(T11)),S11*T11,0)</f>
        <v>0</v>
      </c>
      <c r="V11" s="21" t="str">
        <f>IF(U11&lt;1,"",LOOKUP(U11,Scoring!$A$15:$A$18,Scoring!$F$15:$F$18))</f>
        <v/>
      </c>
      <c r="W11" s="22" t="str">
        <f>IF(U11&lt;1,"",LOOKUP(U11,Scoring!$A$15:$A$18,Scoring!$D$15:$D$18))</f>
        <v/>
      </c>
      <c r="X11" s="7"/>
      <c r="Y11" s="19"/>
      <c r="Z11" s="23"/>
      <c r="AA11" s="23"/>
    </row>
    <row r="12" spans="1:27" x14ac:dyDescent="0.25">
      <c r="A12" s="7"/>
      <c r="B12" s="7"/>
      <c r="C12" s="7"/>
      <c r="D12" s="7"/>
      <c r="E12" s="7"/>
      <c r="F12" s="19"/>
      <c r="G12" s="7"/>
      <c r="H12" s="7"/>
      <c r="I12" s="19"/>
      <c r="J12" s="19"/>
      <c r="K12" s="20">
        <f>IF(AND(ISNUMBER(I12),ISNUMBER(J12)),I12*J12,0)</f>
        <v>0</v>
      </c>
      <c r="L12" s="7"/>
      <c r="M12" s="21" t="str">
        <f>IF(K12&lt;1,"",LOOKUP(K12,Scoring!$A$15:$A$18,Scoring!$F$15:$F$18))</f>
        <v/>
      </c>
      <c r="N12" s="22" t="str">
        <f>IF(K12&lt;1,"",LOOKUP(K12,Scoring!$A$15:$A$18,Scoring!$C$15:$C$18))</f>
        <v/>
      </c>
      <c r="O12" s="19"/>
      <c r="P12" s="7"/>
      <c r="Q12" s="7"/>
      <c r="R12" s="23"/>
      <c r="S12" s="19"/>
      <c r="T12" s="19"/>
      <c r="U12" s="20">
        <f>IF(AND(ISNUMBER(S12),ISNUMBER(T12)),S12*T12,0)</f>
        <v>0</v>
      </c>
      <c r="V12" s="21" t="str">
        <f>IF(U12&lt;1,"",LOOKUP(U12,Scoring!$A$15:$A$18,Scoring!$F$15:$F$18))</f>
        <v/>
      </c>
      <c r="W12" s="22" t="str">
        <f>IF(U12&lt;1,"",LOOKUP(U12,Scoring!$A$15:$A$18,Scoring!$D$15:$D$18))</f>
        <v/>
      </c>
      <c r="X12" s="7"/>
      <c r="Y12" s="19"/>
      <c r="Z12" s="23"/>
      <c r="AA12" s="23"/>
    </row>
    <row r="13" spans="1:27" x14ac:dyDescent="0.25">
      <c r="A13" s="7"/>
      <c r="B13" s="7"/>
      <c r="C13" s="7"/>
      <c r="D13" s="7"/>
      <c r="E13" s="7"/>
      <c r="F13" s="19"/>
      <c r="G13" s="7"/>
      <c r="H13" s="7"/>
      <c r="I13" s="19"/>
      <c r="J13" s="19"/>
      <c r="K13" s="20">
        <f>IF(AND(ISNUMBER(I13),ISNUMBER(J13)),I13*J13,0)</f>
        <v>0</v>
      </c>
      <c r="L13" s="7"/>
      <c r="M13" s="21" t="str">
        <f>IF(K13&lt;1,"",LOOKUP(K13,Scoring!$A$15:$A$18,Scoring!$F$15:$F$18))</f>
        <v/>
      </c>
      <c r="N13" s="22" t="str">
        <f>IF(K13&lt;1,"",LOOKUP(K13,Scoring!$A$15:$A$18,Scoring!$C$15:$C$18))</f>
        <v/>
      </c>
      <c r="O13" s="19"/>
      <c r="P13" s="7"/>
      <c r="Q13" s="7"/>
      <c r="R13" s="23"/>
      <c r="S13" s="19"/>
      <c r="T13" s="19"/>
      <c r="U13" s="20">
        <f>IF(AND(ISNUMBER(S13),ISNUMBER(T13)),S13*T13,0)</f>
        <v>0</v>
      </c>
      <c r="V13" s="21" t="str">
        <f>IF(U13&lt;1,"",LOOKUP(U13,Scoring!$A$15:$A$18,Scoring!$F$15:$F$18))</f>
        <v/>
      </c>
      <c r="W13" s="22" t="str">
        <f>IF(U13&lt;1,"",LOOKUP(U13,Scoring!$A$15:$A$18,Scoring!$D$15:$D$18))</f>
        <v/>
      </c>
      <c r="X13" s="7"/>
      <c r="Y13" s="19"/>
      <c r="Z13" s="23"/>
      <c r="AA13" s="23"/>
    </row>
    <row r="14" spans="1:27" x14ac:dyDescent="0.25">
      <c r="A14" s="7"/>
      <c r="B14" s="7"/>
      <c r="C14" s="7"/>
      <c r="D14" s="7"/>
      <c r="E14" s="7"/>
      <c r="F14" s="19"/>
      <c r="G14" s="7"/>
      <c r="H14" s="7"/>
      <c r="I14" s="19"/>
      <c r="J14" s="19"/>
      <c r="K14" s="20">
        <f>IF(AND(ISNUMBER(I14),ISNUMBER(J14)),I14*J14,0)</f>
        <v>0</v>
      </c>
      <c r="L14" s="7"/>
      <c r="M14" s="21" t="str">
        <f>IF(K14&lt;1,"",LOOKUP(K14,Scoring!$A$15:$A$18,Scoring!$F$15:$F$18))</f>
        <v/>
      </c>
      <c r="N14" s="22" t="str">
        <f>IF(K14&lt;1,"",LOOKUP(K14,Scoring!$A$15:$A$18,Scoring!$C$15:$C$18))</f>
        <v/>
      </c>
      <c r="O14" s="19"/>
      <c r="P14" s="7"/>
      <c r="Q14" s="7"/>
      <c r="R14" s="23"/>
      <c r="S14" s="19"/>
      <c r="T14" s="19"/>
      <c r="U14" s="20">
        <f>IF(AND(ISNUMBER(S14),ISNUMBER(T14)),S14*T14,0)</f>
        <v>0</v>
      </c>
      <c r="V14" s="21" t="str">
        <f>IF(U14&lt;1,"",LOOKUP(U14,Scoring!$A$15:$A$18,Scoring!$F$15:$F$18))</f>
        <v/>
      </c>
      <c r="W14" s="22" t="str">
        <f>IF(U14&lt;1,"",LOOKUP(U14,Scoring!$A$15:$A$18,Scoring!$D$15:$D$18))</f>
        <v/>
      </c>
      <c r="X14" s="7"/>
      <c r="Y14" s="19"/>
      <c r="Z14" s="23"/>
      <c r="AA14" s="23"/>
    </row>
    <row r="15" spans="1:27" x14ac:dyDescent="0.25">
      <c r="A15" s="7"/>
      <c r="B15" s="7"/>
      <c r="C15" s="7"/>
      <c r="D15" s="7"/>
      <c r="E15" s="7"/>
      <c r="F15" s="19"/>
      <c r="G15" s="7"/>
      <c r="H15" s="7"/>
      <c r="I15" s="19"/>
      <c r="J15" s="19"/>
      <c r="K15" s="20">
        <f>IF(AND(ISNUMBER(I15),ISNUMBER(J15)),I15*J15,0)</f>
        <v>0</v>
      </c>
      <c r="L15" s="7"/>
      <c r="M15" s="21" t="str">
        <f>IF(K15&lt;1,"",LOOKUP(K15,Scoring!$A$15:$A$18,Scoring!$F$15:$F$18))</f>
        <v/>
      </c>
      <c r="N15" s="22" t="str">
        <f>IF(K15&lt;1,"",LOOKUP(K15,Scoring!$A$15:$A$18,Scoring!$C$15:$C$18))</f>
        <v/>
      </c>
      <c r="O15" s="19"/>
      <c r="P15" s="7"/>
      <c r="Q15" s="7"/>
      <c r="R15" s="23"/>
      <c r="S15" s="19"/>
      <c r="T15" s="19"/>
      <c r="U15" s="20">
        <f>IF(AND(ISNUMBER(S15),ISNUMBER(T15)),S15*T15,0)</f>
        <v>0</v>
      </c>
      <c r="V15" s="21" t="str">
        <f>IF(U15&lt;1,"",LOOKUP(U15,Scoring!$A$15:$A$18,Scoring!$F$15:$F$18))</f>
        <v/>
      </c>
      <c r="W15" s="22" t="str">
        <f>IF(U15&lt;1,"",LOOKUP(U15,Scoring!$A$15:$A$18,Scoring!$D$15:$D$18))</f>
        <v/>
      </c>
      <c r="X15" s="7"/>
      <c r="Y15" s="19"/>
      <c r="Z15" s="23"/>
      <c r="AA15" s="23"/>
    </row>
    <row r="16" spans="1:27" x14ac:dyDescent="0.25">
      <c r="A16" s="7"/>
      <c r="B16" s="7"/>
      <c r="C16" s="7"/>
      <c r="D16" s="7"/>
      <c r="E16" s="7"/>
      <c r="F16" s="19"/>
      <c r="G16" s="7"/>
      <c r="H16" s="7"/>
      <c r="I16" s="19"/>
      <c r="J16" s="19"/>
      <c r="K16" s="20">
        <f>IF(AND(ISNUMBER(I16),ISNUMBER(J16)),I16*J16,0)</f>
        <v>0</v>
      </c>
      <c r="L16" s="7"/>
      <c r="M16" s="21" t="str">
        <f>IF(K16&lt;1,"",LOOKUP(K16,Scoring!$A$15:$A$18,Scoring!$F$15:$F$18))</f>
        <v/>
      </c>
      <c r="N16" s="22" t="str">
        <f>IF(K16&lt;1,"",LOOKUP(K16,Scoring!$A$15:$A$18,Scoring!$C$15:$C$18))</f>
        <v/>
      </c>
      <c r="O16" s="19"/>
      <c r="P16" s="7"/>
      <c r="Q16" s="7"/>
      <c r="R16" s="23"/>
      <c r="S16" s="19"/>
      <c r="T16" s="19"/>
      <c r="U16" s="20">
        <f>IF(AND(ISNUMBER(S16),ISNUMBER(T16)),S16*T16,0)</f>
        <v>0</v>
      </c>
      <c r="V16" s="21" t="str">
        <f>IF(U16&lt;1,"",LOOKUP(U16,Scoring!$A$15:$A$18,Scoring!$F$15:$F$18))</f>
        <v/>
      </c>
      <c r="W16" s="22" t="str">
        <f>IF(U16&lt;1,"",LOOKUP(U16,Scoring!$A$15:$A$18,Scoring!$D$15:$D$18))</f>
        <v/>
      </c>
      <c r="X16" s="7"/>
      <c r="Y16" s="19"/>
      <c r="Z16" s="23"/>
      <c r="AA16" s="23"/>
    </row>
    <row r="17" spans="1:27" x14ac:dyDescent="0.25">
      <c r="A17" s="7"/>
      <c r="B17" s="7"/>
      <c r="C17" s="7"/>
      <c r="D17" s="7"/>
      <c r="E17" s="7"/>
      <c r="F17" s="19"/>
      <c r="G17" s="7"/>
      <c r="H17" s="7"/>
      <c r="I17" s="19"/>
      <c r="J17" s="19"/>
      <c r="K17" s="20">
        <f>IF(AND(ISNUMBER(I17),ISNUMBER(J17)),I17*J17,0)</f>
        <v>0</v>
      </c>
      <c r="L17" s="7"/>
      <c r="M17" s="21" t="str">
        <f>IF(K17&lt;1,"",LOOKUP(K17,Scoring!$A$15:$A$18,Scoring!$F$15:$F$18))</f>
        <v/>
      </c>
      <c r="N17" s="22" t="str">
        <f>IF(K17&lt;1,"",LOOKUP(K17,Scoring!$A$15:$A$18,Scoring!$C$15:$C$18))</f>
        <v/>
      </c>
      <c r="O17" s="19"/>
      <c r="P17" s="7"/>
      <c r="Q17" s="7"/>
      <c r="R17" s="23"/>
      <c r="S17" s="19"/>
      <c r="T17" s="19"/>
      <c r="U17" s="20">
        <f>IF(AND(ISNUMBER(S17),ISNUMBER(T17)),S17*T17,0)</f>
        <v>0</v>
      </c>
      <c r="V17" s="21" t="str">
        <f>IF(U17&lt;1,"",LOOKUP(U17,Scoring!$A$15:$A$18,Scoring!$F$15:$F$18))</f>
        <v/>
      </c>
      <c r="W17" s="22" t="str">
        <f>IF(U17&lt;1,"",LOOKUP(U17,Scoring!$A$15:$A$18,Scoring!$D$15:$D$18))</f>
        <v/>
      </c>
      <c r="X17" s="7"/>
      <c r="Y17" s="19"/>
      <c r="Z17" s="23"/>
      <c r="AA17" s="23"/>
    </row>
    <row r="18" spans="1:27" x14ac:dyDescent="0.25">
      <c r="A18" s="7"/>
      <c r="B18" s="7"/>
      <c r="C18" s="7"/>
      <c r="D18" s="7"/>
      <c r="E18" s="7"/>
      <c r="F18" s="19"/>
      <c r="G18" s="7"/>
      <c r="H18" s="7"/>
      <c r="I18" s="19"/>
      <c r="J18" s="19"/>
      <c r="K18" s="20">
        <f>IF(AND(ISNUMBER(I18),ISNUMBER(J18)),I18*J18,0)</f>
        <v>0</v>
      </c>
      <c r="L18" s="7"/>
      <c r="M18" s="21" t="str">
        <f>IF(K18&lt;1,"",LOOKUP(K18,Scoring!$A$15:$A$18,Scoring!$F$15:$F$18))</f>
        <v/>
      </c>
      <c r="N18" s="22" t="str">
        <f>IF(K18&lt;1,"",LOOKUP(K18,Scoring!$A$15:$A$18,Scoring!$C$15:$C$18))</f>
        <v/>
      </c>
      <c r="O18" s="19"/>
      <c r="P18" s="7"/>
      <c r="Q18" s="7"/>
      <c r="R18" s="23"/>
      <c r="S18" s="19"/>
      <c r="T18" s="19"/>
      <c r="U18" s="20">
        <f>IF(AND(ISNUMBER(S18),ISNUMBER(T18)),S18*T18,0)</f>
        <v>0</v>
      </c>
      <c r="V18" s="21" t="str">
        <f>IF(U18&lt;1,"",LOOKUP(U18,Scoring!$A$15:$A$18,Scoring!$F$15:$F$18))</f>
        <v/>
      </c>
      <c r="W18" s="22" t="str">
        <f>IF(U18&lt;1,"",LOOKUP(U18,Scoring!$A$15:$A$18,Scoring!$D$15:$D$18))</f>
        <v/>
      </c>
      <c r="X18" s="7"/>
      <c r="Y18" s="19"/>
      <c r="Z18" s="23"/>
      <c r="AA18" s="23"/>
    </row>
    <row r="19" spans="1:27" x14ac:dyDescent="0.25">
      <c r="A19" s="7"/>
      <c r="B19" s="7"/>
      <c r="C19" s="7"/>
      <c r="D19" s="7"/>
      <c r="E19" s="7"/>
      <c r="F19" s="19"/>
      <c r="G19" s="7"/>
      <c r="H19" s="7"/>
      <c r="I19" s="19"/>
      <c r="J19" s="19"/>
      <c r="K19" s="20">
        <f>IF(AND(ISNUMBER(I19),ISNUMBER(J19)),I19*J19,0)</f>
        <v>0</v>
      </c>
      <c r="L19" s="7"/>
      <c r="M19" s="21" t="str">
        <f>IF(K19&lt;1,"",LOOKUP(K19,Scoring!$A$15:$A$18,Scoring!$F$15:$F$18))</f>
        <v/>
      </c>
      <c r="N19" s="22" t="str">
        <f>IF(K19&lt;1,"",LOOKUP(K19,Scoring!$A$15:$A$18,Scoring!$C$15:$C$18))</f>
        <v/>
      </c>
      <c r="O19" s="19"/>
      <c r="P19" s="7"/>
      <c r="Q19" s="7"/>
      <c r="R19" s="23"/>
      <c r="S19" s="19"/>
      <c r="T19" s="19"/>
      <c r="U19" s="20">
        <f>IF(AND(ISNUMBER(S19),ISNUMBER(T19)),S19*T19,0)</f>
        <v>0</v>
      </c>
      <c r="V19" s="21" t="str">
        <f>IF(U19&lt;1,"",LOOKUP(U19,Scoring!$A$15:$A$18,Scoring!$F$15:$F$18))</f>
        <v/>
      </c>
      <c r="W19" s="22" t="str">
        <f>IF(U19&lt;1,"",LOOKUP(U19,Scoring!$A$15:$A$18,Scoring!$D$15:$D$18))</f>
        <v/>
      </c>
      <c r="X19" s="7"/>
      <c r="Y19" s="19"/>
      <c r="Z19" s="23"/>
      <c r="AA19" s="23"/>
    </row>
    <row r="20" spans="1:27" x14ac:dyDescent="0.25">
      <c r="A20" s="7"/>
      <c r="B20" s="7"/>
      <c r="C20" s="7"/>
      <c r="D20" s="7"/>
      <c r="E20" s="7"/>
      <c r="F20" s="19"/>
      <c r="G20" s="7"/>
      <c r="H20" s="7"/>
      <c r="I20" s="19"/>
      <c r="J20" s="19"/>
      <c r="K20" s="20">
        <f>IF(AND(ISNUMBER(I20),ISNUMBER(J20)),I20*J20,0)</f>
        <v>0</v>
      </c>
      <c r="L20" s="7"/>
      <c r="M20" s="21" t="str">
        <f>IF(K20&lt;1,"",LOOKUP(K20,Scoring!$A$15:$A$18,Scoring!$F$15:$F$18))</f>
        <v/>
      </c>
      <c r="N20" s="22" t="str">
        <f>IF(K20&lt;1,"",LOOKUP(K20,Scoring!$A$15:$A$18,Scoring!$C$15:$C$18))</f>
        <v/>
      </c>
      <c r="O20" s="19"/>
      <c r="P20" s="7"/>
      <c r="Q20" s="7"/>
      <c r="R20" s="23"/>
      <c r="S20" s="19"/>
      <c r="T20" s="19"/>
      <c r="U20" s="20">
        <f>IF(AND(ISNUMBER(S20),ISNUMBER(T20)),S20*T20,0)</f>
        <v>0</v>
      </c>
      <c r="V20" s="21" t="str">
        <f>IF(U20&lt;1,"",LOOKUP(U20,Scoring!$A$15:$A$18,Scoring!$F$15:$F$18))</f>
        <v/>
      </c>
      <c r="W20" s="22" t="str">
        <f>IF(U20&lt;1,"",LOOKUP(U20,Scoring!$A$15:$A$18,Scoring!$D$15:$D$18))</f>
        <v/>
      </c>
      <c r="X20" s="7"/>
      <c r="Y20" s="19"/>
      <c r="Z20" s="23"/>
      <c r="AA20" s="23"/>
    </row>
    <row r="21" spans="1:27" x14ac:dyDescent="0.25">
      <c r="A21" s="7"/>
      <c r="B21" s="7"/>
      <c r="C21" s="7"/>
      <c r="D21" s="7"/>
      <c r="E21" s="7"/>
      <c r="F21" s="19"/>
      <c r="G21" s="7"/>
      <c r="H21" s="7"/>
      <c r="I21" s="19"/>
      <c r="J21" s="19"/>
      <c r="K21" s="20">
        <f>IF(AND(ISNUMBER(I21),ISNUMBER(J21)),I21*J21,0)</f>
        <v>0</v>
      </c>
      <c r="L21" s="7"/>
      <c r="M21" s="21" t="str">
        <f>IF(K21&lt;1,"",LOOKUP(K21,Scoring!$A$15:$A$18,Scoring!$F$15:$F$18))</f>
        <v/>
      </c>
      <c r="N21" s="22" t="str">
        <f>IF(K21&lt;1,"",LOOKUP(K21,Scoring!$A$15:$A$18,Scoring!$C$15:$C$18))</f>
        <v/>
      </c>
      <c r="O21" s="19"/>
      <c r="P21" s="7"/>
      <c r="Q21" s="7"/>
      <c r="R21" s="23"/>
      <c r="S21" s="19"/>
      <c r="T21" s="19"/>
      <c r="U21" s="20">
        <f>IF(AND(ISNUMBER(S21),ISNUMBER(T21)),S21*T21,0)</f>
        <v>0</v>
      </c>
      <c r="V21" s="21" t="str">
        <f>IF(U21&lt;1,"",LOOKUP(U21,Scoring!$A$15:$A$18,Scoring!$F$15:$F$18))</f>
        <v/>
      </c>
      <c r="W21" s="22" t="str">
        <f>IF(U21&lt;1,"",LOOKUP(U21,Scoring!$A$15:$A$18,Scoring!$D$15:$D$18))</f>
        <v/>
      </c>
      <c r="X21" s="7"/>
      <c r="Y21" s="19"/>
      <c r="Z21" s="23"/>
      <c r="AA21" s="23"/>
    </row>
    <row r="22" spans="1:27" x14ac:dyDescent="0.25">
      <c r="A22" s="7"/>
      <c r="B22" s="7"/>
      <c r="C22" s="7"/>
      <c r="D22" s="7"/>
      <c r="E22" s="7"/>
      <c r="F22" s="19"/>
      <c r="G22" s="7"/>
      <c r="H22" s="7"/>
      <c r="I22" s="19"/>
      <c r="J22" s="19"/>
      <c r="K22" s="20">
        <f>IF(AND(ISNUMBER(I22),ISNUMBER(J22)),I22*J22,0)</f>
        <v>0</v>
      </c>
      <c r="L22" s="7"/>
      <c r="M22" s="21" t="str">
        <f>IF(K22&lt;1,"",LOOKUP(K22,Scoring!$A$15:$A$18,Scoring!$F$15:$F$18))</f>
        <v/>
      </c>
      <c r="N22" s="22" t="str">
        <f>IF(K22&lt;1,"",LOOKUP(K22,Scoring!$A$15:$A$18,Scoring!$C$15:$C$18))</f>
        <v/>
      </c>
      <c r="O22" s="19"/>
      <c r="P22" s="7"/>
      <c r="Q22" s="7"/>
      <c r="R22" s="23"/>
      <c r="S22" s="19"/>
      <c r="T22" s="19"/>
      <c r="U22" s="20">
        <f>IF(AND(ISNUMBER(S22),ISNUMBER(T22)),S22*T22,0)</f>
        <v>0</v>
      </c>
      <c r="V22" s="21" t="str">
        <f>IF(U22&lt;1,"",LOOKUP(U22,Scoring!$A$15:$A$18,Scoring!$F$15:$F$18))</f>
        <v/>
      </c>
      <c r="W22" s="22" t="str">
        <f>IF(U22&lt;1,"",LOOKUP(U22,Scoring!$A$15:$A$18,Scoring!$D$15:$D$18))</f>
        <v/>
      </c>
      <c r="X22" s="7"/>
      <c r="Y22" s="19"/>
      <c r="Z22" s="23"/>
      <c r="AA22" s="23"/>
    </row>
    <row r="23" spans="1:27" x14ac:dyDescent="0.25">
      <c r="A23" s="7"/>
      <c r="B23" s="7"/>
      <c r="C23" s="7"/>
      <c r="D23" s="7"/>
      <c r="E23" s="7"/>
      <c r="F23" s="19"/>
      <c r="G23" s="7"/>
      <c r="H23" s="7"/>
      <c r="I23" s="19"/>
      <c r="J23" s="19"/>
      <c r="K23" s="20">
        <f>IF(AND(ISNUMBER(I23),ISNUMBER(J23)),I23*J23,0)</f>
        <v>0</v>
      </c>
      <c r="L23" s="7"/>
      <c r="M23" s="21" t="str">
        <f>IF(K23&lt;1,"",LOOKUP(K23,Scoring!$A$15:$A$18,Scoring!$F$15:$F$18))</f>
        <v/>
      </c>
      <c r="N23" s="22" t="str">
        <f>IF(K23&lt;1,"",LOOKUP(K23,Scoring!$A$15:$A$18,Scoring!$C$15:$C$18))</f>
        <v/>
      </c>
      <c r="O23" s="19"/>
      <c r="P23" s="7"/>
      <c r="Q23" s="7"/>
      <c r="R23" s="23"/>
      <c r="S23" s="19"/>
      <c r="T23" s="19"/>
      <c r="U23" s="20">
        <f>IF(AND(ISNUMBER(S23),ISNUMBER(T23)),S23*T23,0)</f>
        <v>0</v>
      </c>
      <c r="V23" s="21" t="str">
        <f>IF(U23&lt;1,"",LOOKUP(U23,Scoring!$A$15:$A$18,Scoring!$F$15:$F$18))</f>
        <v/>
      </c>
      <c r="W23" s="22" t="str">
        <f>IF(U23&lt;1,"",LOOKUP(U23,Scoring!$A$15:$A$18,Scoring!$D$15:$D$18))</f>
        <v/>
      </c>
      <c r="X23" s="7"/>
      <c r="Y23" s="19"/>
      <c r="Z23" s="23"/>
      <c r="AA23" s="23"/>
    </row>
    <row r="24" spans="1:27" x14ac:dyDescent="0.25">
      <c r="A24" s="7"/>
      <c r="B24" s="7"/>
      <c r="C24" s="7"/>
      <c r="D24" s="7"/>
      <c r="E24" s="7"/>
      <c r="F24" s="19"/>
      <c r="G24" s="7"/>
      <c r="H24" s="7"/>
      <c r="I24" s="19"/>
      <c r="J24" s="19"/>
      <c r="K24" s="20">
        <f>IF(AND(ISNUMBER(I24),ISNUMBER(J24)),I24*J24,0)</f>
        <v>0</v>
      </c>
      <c r="L24" s="7"/>
      <c r="M24" s="21" t="str">
        <f>IF(K24&lt;1,"",LOOKUP(K24,Scoring!$A$15:$A$18,Scoring!$F$15:$F$18))</f>
        <v/>
      </c>
      <c r="N24" s="22" t="str">
        <f>IF(K24&lt;1,"",LOOKUP(K24,Scoring!$A$15:$A$18,Scoring!$C$15:$C$18))</f>
        <v/>
      </c>
      <c r="O24" s="19"/>
      <c r="P24" s="7"/>
      <c r="Q24" s="7"/>
      <c r="R24" s="23"/>
      <c r="S24" s="19"/>
      <c r="T24" s="19"/>
      <c r="U24" s="20">
        <f>IF(AND(ISNUMBER(S24),ISNUMBER(T24)),S24*T24,0)</f>
        <v>0</v>
      </c>
      <c r="V24" s="21" t="str">
        <f>IF(U24&lt;1,"",LOOKUP(U24,Scoring!$A$15:$A$18,Scoring!$F$15:$F$18))</f>
        <v/>
      </c>
      <c r="W24" s="22" t="str">
        <f>IF(U24&lt;1,"",LOOKUP(U24,Scoring!$A$15:$A$18,Scoring!$D$15:$D$18))</f>
        <v/>
      </c>
      <c r="X24" s="7"/>
      <c r="Y24" s="19"/>
      <c r="Z24" s="23"/>
      <c r="AA24" s="23"/>
    </row>
    <row r="25" spans="1:27" x14ac:dyDescent="0.25">
      <c r="A25" s="7"/>
      <c r="B25" s="7"/>
      <c r="C25" s="7"/>
      <c r="D25" s="7"/>
      <c r="E25" s="7"/>
      <c r="F25" s="19"/>
      <c r="G25" s="7"/>
      <c r="H25" s="7"/>
      <c r="I25" s="19"/>
      <c r="J25" s="19"/>
      <c r="K25" s="20">
        <f>IF(AND(ISNUMBER(I25),ISNUMBER(J25)),I25*J25,0)</f>
        <v>0</v>
      </c>
      <c r="L25" s="7"/>
      <c r="M25" s="21" t="str">
        <f>IF(K25&lt;1,"",LOOKUP(K25,Scoring!$A$15:$A$18,Scoring!$F$15:$F$18))</f>
        <v/>
      </c>
      <c r="N25" s="22" t="str">
        <f>IF(K25&lt;1,"",LOOKUP(K25,Scoring!$A$15:$A$18,Scoring!$C$15:$C$18))</f>
        <v/>
      </c>
      <c r="O25" s="19"/>
      <c r="P25" s="7"/>
      <c r="Q25" s="7"/>
      <c r="R25" s="23"/>
      <c r="S25" s="19"/>
      <c r="T25" s="19"/>
      <c r="U25" s="20">
        <f>IF(AND(ISNUMBER(S25),ISNUMBER(T25)),S25*T25,0)</f>
        <v>0</v>
      </c>
      <c r="V25" s="21" t="str">
        <f>IF(U25&lt;1,"",LOOKUP(U25,Scoring!$A$15:$A$18,Scoring!$F$15:$F$18))</f>
        <v/>
      </c>
      <c r="W25" s="22" t="str">
        <f>IF(U25&lt;1,"",LOOKUP(U25,Scoring!$A$15:$A$18,Scoring!$D$15:$D$18))</f>
        <v/>
      </c>
      <c r="X25" s="7"/>
      <c r="Y25" s="19"/>
      <c r="Z25" s="23"/>
      <c r="AA25" s="23"/>
    </row>
    <row r="26" spans="1:27" x14ac:dyDescent="0.25">
      <c r="A26" s="7"/>
      <c r="B26" s="7"/>
      <c r="C26" s="7"/>
      <c r="D26" s="7"/>
      <c r="E26" s="7"/>
      <c r="F26" s="19"/>
      <c r="G26" s="7"/>
      <c r="H26" s="7"/>
      <c r="I26" s="19"/>
      <c r="J26" s="19"/>
      <c r="K26" s="20">
        <f>IF(AND(ISNUMBER(I26),ISNUMBER(J26)),I26*J26,0)</f>
        <v>0</v>
      </c>
      <c r="L26" s="7"/>
      <c r="M26" s="21" t="str">
        <f>IF(K26&lt;1,"",LOOKUP(K26,Scoring!$A$15:$A$18,Scoring!$F$15:$F$18))</f>
        <v/>
      </c>
      <c r="N26" s="22" t="str">
        <f>IF(K26&lt;1,"",LOOKUP(K26,Scoring!$A$15:$A$18,Scoring!$C$15:$C$18))</f>
        <v/>
      </c>
      <c r="O26" s="19"/>
      <c r="P26" s="7"/>
      <c r="Q26" s="7"/>
      <c r="R26" s="23"/>
      <c r="S26" s="19"/>
      <c r="T26" s="19"/>
      <c r="U26" s="20">
        <f>IF(AND(ISNUMBER(S26),ISNUMBER(T26)),S26*T26,0)</f>
        <v>0</v>
      </c>
      <c r="V26" s="21" t="str">
        <f>IF(U26&lt;1,"",LOOKUP(U26,Scoring!$A$15:$A$18,Scoring!$F$15:$F$18))</f>
        <v/>
      </c>
      <c r="W26" s="22" t="str">
        <f>IF(U26&lt;1,"",LOOKUP(U26,Scoring!$A$15:$A$18,Scoring!$D$15:$D$18))</f>
        <v/>
      </c>
      <c r="X26" s="7"/>
      <c r="Y26" s="19"/>
      <c r="Z26" s="23"/>
      <c r="AA26" s="23"/>
    </row>
    <row r="27" spans="1:27" x14ac:dyDescent="0.25">
      <c r="A27" s="7"/>
      <c r="B27" s="7"/>
      <c r="C27" s="7"/>
      <c r="D27" s="7"/>
      <c r="E27" s="7"/>
      <c r="F27" s="19"/>
      <c r="G27" s="7"/>
      <c r="H27" s="7"/>
      <c r="I27" s="19"/>
      <c r="J27" s="19"/>
      <c r="K27" s="20">
        <f>IF(AND(ISNUMBER(I27),ISNUMBER(J27)),I27*J27,0)</f>
        <v>0</v>
      </c>
      <c r="L27" s="7"/>
      <c r="M27" s="21" t="str">
        <f>IF(K27&lt;1,"",LOOKUP(K27,Scoring!$A$15:$A$18,Scoring!$F$15:$F$18))</f>
        <v/>
      </c>
      <c r="N27" s="22" t="str">
        <f>IF(K27&lt;1,"",LOOKUP(K27,Scoring!$A$15:$A$18,Scoring!$C$15:$C$18))</f>
        <v/>
      </c>
      <c r="O27" s="19"/>
      <c r="P27" s="7"/>
      <c r="Q27" s="7"/>
      <c r="R27" s="23"/>
      <c r="S27" s="19"/>
      <c r="T27" s="19"/>
      <c r="U27" s="20">
        <f>IF(AND(ISNUMBER(S27),ISNUMBER(T27)),S27*T27,0)</f>
        <v>0</v>
      </c>
      <c r="V27" s="21" t="str">
        <f>IF(U27&lt;1,"",LOOKUP(U27,Scoring!$A$15:$A$18,Scoring!$F$15:$F$18))</f>
        <v/>
      </c>
      <c r="W27" s="22" t="str">
        <f>IF(U27&lt;1,"",LOOKUP(U27,Scoring!$A$15:$A$18,Scoring!$D$15:$D$18))</f>
        <v/>
      </c>
      <c r="X27" s="7"/>
      <c r="Y27" s="19"/>
      <c r="Z27" s="23"/>
      <c r="AA27" s="23"/>
    </row>
    <row r="28" spans="1:27" x14ac:dyDescent="0.25">
      <c r="A28" s="7"/>
      <c r="B28" s="7"/>
      <c r="C28" s="7"/>
      <c r="D28" s="7"/>
      <c r="E28" s="7"/>
      <c r="F28" s="19"/>
      <c r="G28" s="7"/>
      <c r="H28" s="7"/>
      <c r="I28" s="19"/>
      <c r="J28" s="19"/>
      <c r="K28" s="20">
        <f>IF(AND(ISNUMBER(I28),ISNUMBER(J28)),I28*J28,0)</f>
        <v>0</v>
      </c>
      <c r="L28" s="7"/>
      <c r="M28" s="21" t="str">
        <f>IF(K28&lt;1,"",LOOKUP(K28,Scoring!$A$15:$A$18,Scoring!$F$15:$F$18))</f>
        <v/>
      </c>
      <c r="N28" s="22" t="str">
        <f>IF(K28&lt;1,"",LOOKUP(K28,Scoring!$A$15:$A$18,Scoring!$C$15:$C$18))</f>
        <v/>
      </c>
      <c r="O28" s="19"/>
      <c r="P28" s="7"/>
      <c r="Q28" s="7"/>
      <c r="R28" s="23"/>
      <c r="S28" s="19"/>
      <c r="T28" s="19"/>
      <c r="U28" s="20">
        <f>IF(AND(ISNUMBER(S28),ISNUMBER(T28)),S28*T28,0)</f>
        <v>0</v>
      </c>
      <c r="V28" s="21" t="str">
        <f>IF(U28&lt;1,"",LOOKUP(U28,Scoring!$A$15:$A$18,Scoring!$F$15:$F$18))</f>
        <v/>
      </c>
      <c r="W28" s="22" t="str">
        <f>IF(U28&lt;1,"",LOOKUP(U28,Scoring!$A$15:$A$18,Scoring!$D$15:$D$18))</f>
        <v/>
      </c>
      <c r="X28" s="7"/>
      <c r="Y28" s="19"/>
      <c r="Z28" s="23"/>
      <c r="AA28" s="23"/>
    </row>
    <row r="29" spans="1:27" x14ac:dyDescent="0.25">
      <c r="A29" s="7"/>
      <c r="B29" s="7"/>
      <c r="C29" s="7"/>
      <c r="D29" s="7"/>
      <c r="E29" s="7"/>
      <c r="F29" s="19"/>
      <c r="G29" s="7"/>
      <c r="H29" s="7"/>
      <c r="I29" s="19"/>
      <c r="J29" s="19"/>
      <c r="K29" s="20">
        <f>IF(AND(ISNUMBER(I29),ISNUMBER(J29)),I29*J29,0)</f>
        <v>0</v>
      </c>
      <c r="L29" s="7"/>
      <c r="M29" s="21" t="str">
        <f>IF(K29&lt;1,"",LOOKUP(K29,Scoring!$A$15:$A$18,Scoring!$F$15:$F$18))</f>
        <v/>
      </c>
      <c r="N29" s="22" t="str">
        <f>IF(K29&lt;1,"",LOOKUP(K29,Scoring!$A$15:$A$18,Scoring!$C$15:$C$18))</f>
        <v/>
      </c>
      <c r="O29" s="19"/>
      <c r="P29" s="7"/>
      <c r="Q29" s="7"/>
      <c r="R29" s="23"/>
      <c r="S29" s="19"/>
      <c r="T29" s="19"/>
      <c r="U29" s="20">
        <f>IF(AND(ISNUMBER(S29),ISNUMBER(T29)),S29*T29,0)</f>
        <v>0</v>
      </c>
      <c r="V29" s="21" t="str">
        <f>IF(U29&lt;1,"",LOOKUP(U29,Scoring!$A$15:$A$18,Scoring!$F$15:$F$18))</f>
        <v/>
      </c>
      <c r="W29" s="22" t="str">
        <f>IF(U29&lt;1,"",LOOKUP(U29,Scoring!$A$15:$A$18,Scoring!$D$15:$D$18))</f>
        <v/>
      </c>
      <c r="X29" s="7"/>
      <c r="Y29" s="19"/>
      <c r="Z29" s="23"/>
      <c r="AA29" s="23"/>
    </row>
    <row r="30" spans="1:27" x14ac:dyDescent="0.25">
      <c r="A30" s="7"/>
      <c r="B30" s="7"/>
      <c r="C30" s="7"/>
      <c r="D30" s="7"/>
      <c r="E30" s="7"/>
      <c r="F30" s="19"/>
      <c r="G30" s="7"/>
      <c r="H30" s="7"/>
      <c r="I30" s="19"/>
      <c r="J30" s="19"/>
      <c r="K30" s="20">
        <f>IF(AND(ISNUMBER(I30),ISNUMBER(J30)),I30*J30,0)</f>
        <v>0</v>
      </c>
      <c r="L30" s="7"/>
      <c r="M30" s="21" t="str">
        <f>IF(K30&lt;1,"",LOOKUP(K30,Scoring!$A$15:$A$18,Scoring!$F$15:$F$18))</f>
        <v/>
      </c>
      <c r="N30" s="22" t="str">
        <f>IF(K30&lt;1,"",LOOKUP(K30,Scoring!$A$15:$A$18,Scoring!$C$15:$C$18))</f>
        <v/>
      </c>
      <c r="O30" s="19"/>
      <c r="P30" s="7"/>
      <c r="Q30" s="7"/>
      <c r="R30" s="23"/>
      <c r="S30" s="19"/>
      <c r="T30" s="19"/>
      <c r="U30" s="20">
        <f>IF(AND(ISNUMBER(S30),ISNUMBER(T30)),S30*T30,0)</f>
        <v>0</v>
      </c>
      <c r="V30" s="21" t="str">
        <f>IF(U30&lt;1,"",LOOKUP(U30,Scoring!$A$15:$A$18,Scoring!$F$15:$F$18))</f>
        <v/>
      </c>
      <c r="W30" s="22" t="str">
        <f>IF(U30&lt;1,"",LOOKUP(U30,Scoring!$A$15:$A$18,Scoring!$D$15:$D$18))</f>
        <v/>
      </c>
      <c r="X30" s="7"/>
      <c r="Y30" s="19"/>
      <c r="Z30" s="23"/>
      <c r="AA30" s="23"/>
    </row>
    <row r="31" spans="1:27" x14ac:dyDescent="0.25">
      <c r="A31" s="7"/>
      <c r="B31" s="7"/>
      <c r="C31" s="7"/>
      <c r="D31" s="7"/>
      <c r="E31" s="7"/>
      <c r="F31" s="19"/>
      <c r="G31" s="7"/>
      <c r="H31" s="7"/>
      <c r="I31" s="19"/>
      <c r="J31" s="19"/>
      <c r="K31" s="20">
        <f>IF(AND(ISNUMBER(I31),ISNUMBER(J31)),I31*J31,0)</f>
        <v>0</v>
      </c>
      <c r="L31" s="7"/>
      <c r="M31" s="21" t="str">
        <f>IF(K31&lt;1,"",LOOKUP(K31,Scoring!$A$15:$A$18,Scoring!$F$15:$F$18))</f>
        <v/>
      </c>
      <c r="N31" s="22" t="str">
        <f>IF(K31&lt;1,"",LOOKUP(K31,Scoring!$A$15:$A$18,Scoring!$C$15:$C$18))</f>
        <v/>
      </c>
      <c r="O31" s="19"/>
      <c r="P31" s="7"/>
      <c r="Q31" s="7"/>
      <c r="R31" s="23"/>
      <c r="S31" s="19"/>
      <c r="T31" s="19"/>
      <c r="U31" s="20">
        <f>IF(AND(ISNUMBER(S31),ISNUMBER(T31)),S31*T31,0)</f>
        <v>0</v>
      </c>
      <c r="V31" s="21" t="str">
        <f>IF(U31&lt;1,"",LOOKUP(U31,Scoring!$A$15:$A$18,Scoring!$F$15:$F$18))</f>
        <v/>
      </c>
      <c r="W31" s="22" t="str">
        <f>IF(U31&lt;1,"",LOOKUP(U31,Scoring!$A$15:$A$18,Scoring!$D$15:$D$18))</f>
        <v/>
      </c>
      <c r="X31" s="7"/>
      <c r="Y31" s="19"/>
      <c r="Z31" s="23"/>
      <c r="AA31" s="23"/>
    </row>
    <row r="32" spans="1:27" x14ac:dyDescent="0.25">
      <c r="A32" s="7"/>
      <c r="B32" s="7"/>
      <c r="C32" s="7"/>
      <c r="D32" s="7"/>
      <c r="E32" s="7"/>
      <c r="F32" s="19"/>
      <c r="G32" s="7"/>
      <c r="H32" s="7"/>
      <c r="I32" s="19"/>
      <c r="J32" s="19"/>
      <c r="K32" s="20">
        <f>IF(AND(ISNUMBER(I32),ISNUMBER(J32)),I32*J32,0)</f>
        <v>0</v>
      </c>
      <c r="L32" s="7"/>
      <c r="M32" s="21" t="str">
        <f>IF(K32&lt;1,"",LOOKUP(K32,Scoring!$A$15:$A$18,Scoring!$F$15:$F$18))</f>
        <v/>
      </c>
      <c r="N32" s="22" t="str">
        <f>IF(K32&lt;1,"",LOOKUP(K32,Scoring!$A$15:$A$18,Scoring!$C$15:$C$18))</f>
        <v/>
      </c>
      <c r="O32" s="19"/>
      <c r="P32" s="7"/>
      <c r="Q32" s="7"/>
      <c r="R32" s="23"/>
      <c r="S32" s="19"/>
      <c r="T32" s="19"/>
      <c r="U32" s="20">
        <f>IF(AND(ISNUMBER(S32),ISNUMBER(T32)),S32*T32,0)</f>
        <v>0</v>
      </c>
      <c r="V32" s="21" t="str">
        <f>IF(U32&lt;1,"",LOOKUP(U32,Scoring!$A$15:$A$18,Scoring!$F$15:$F$18))</f>
        <v/>
      </c>
      <c r="W32" s="22" t="str">
        <f>IF(U32&lt;1,"",LOOKUP(U32,Scoring!$A$15:$A$18,Scoring!$D$15:$D$18))</f>
        <v/>
      </c>
      <c r="X32" s="7"/>
      <c r="Y32" s="19"/>
      <c r="Z32" s="23"/>
      <c r="AA32" s="23"/>
    </row>
    <row r="33" spans="1:27" x14ac:dyDescent="0.25">
      <c r="A33" s="7"/>
      <c r="B33" s="7"/>
      <c r="C33" s="7"/>
      <c r="D33" s="7"/>
      <c r="E33" s="7"/>
      <c r="F33" s="19"/>
      <c r="G33" s="7"/>
      <c r="H33" s="7"/>
      <c r="I33" s="19"/>
      <c r="J33" s="19"/>
      <c r="K33" s="20">
        <f>IF(AND(ISNUMBER(I33),ISNUMBER(J33)),I33*J33,0)</f>
        <v>0</v>
      </c>
      <c r="L33" s="7"/>
      <c r="M33" s="21" t="str">
        <f>IF(K33&lt;1,"",LOOKUP(K33,Scoring!$A$15:$A$18,Scoring!$F$15:$F$18))</f>
        <v/>
      </c>
      <c r="N33" s="22" t="str">
        <f>IF(K33&lt;1,"",LOOKUP(K33,Scoring!$A$15:$A$18,Scoring!$C$15:$C$18))</f>
        <v/>
      </c>
      <c r="O33" s="19"/>
      <c r="P33" s="7"/>
      <c r="Q33" s="7"/>
      <c r="R33" s="23"/>
      <c r="S33" s="19"/>
      <c r="T33" s="19"/>
      <c r="U33" s="20">
        <f>IF(AND(ISNUMBER(S33),ISNUMBER(T33)),S33*T33,0)</f>
        <v>0</v>
      </c>
      <c r="V33" s="21" t="str">
        <f>IF(U33&lt;1,"",LOOKUP(U33,Scoring!$A$15:$A$18,Scoring!$F$15:$F$18))</f>
        <v/>
      </c>
      <c r="W33" s="22" t="str">
        <f>IF(U33&lt;1,"",LOOKUP(U33,Scoring!$A$15:$A$18,Scoring!$D$15:$D$18))</f>
        <v/>
      </c>
      <c r="X33" s="7"/>
      <c r="Y33" s="19"/>
      <c r="Z33" s="23"/>
      <c r="AA33" s="23"/>
    </row>
    <row r="34" spans="1:27" x14ac:dyDescent="0.25">
      <c r="A34" s="7"/>
      <c r="B34" s="7"/>
      <c r="C34" s="7"/>
      <c r="D34" s="7"/>
      <c r="E34" s="7"/>
      <c r="F34" s="19"/>
      <c r="G34" s="7"/>
      <c r="H34" s="7"/>
      <c r="I34" s="19"/>
      <c r="J34" s="19"/>
      <c r="K34" s="20">
        <f>IF(AND(ISNUMBER(I34),ISNUMBER(J34)),I34*J34,0)</f>
        <v>0</v>
      </c>
      <c r="L34" s="7"/>
      <c r="M34" s="21" t="str">
        <f>IF(K34&lt;1,"",LOOKUP(K34,Scoring!$A$15:$A$18,Scoring!$F$15:$F$18))</f>
        <v/>
      </c>
      <c r="N34" s="22" t="str">
        <f>IF(K34&lt;1,"",LOOKUP(K34,Scoring!$A$15:$A$18,Scoring!$C$15:$C$18))</f>
        <v/>
      </c>
      <c r="O34" s="19"/>
      <c r="P34" s="7"/>
      <c r="Q34" s="7"/>
      <c r="R34" s="23"/>
      <c r="S34" s="19"/>
      <c r="T34" s="19"/>
      <c r="U34" s="20">
        <f>IF(AND(ISNUMBER(S34),ISNUMBER(T34)),S34*T34,0)</f>
        <v>0</v>
      </c>
      <c r="V34" s="21" t="str">
        <f>IF(U34&lt;1,"",LOOKUP(U34,Scoring!$A$15:$A$18,Scoring!$F$15:$F$18))</f>
        <v/>
      </c>
      <c r="W34" s="22" t="str">
        <f>IF(U34&lt;1,"",LOOKUP(U34,Scoring!$A$15:$A$18,Scoring!$D$15:$D$18))</f>
        <v/>
      </c>
      <c r="X34" s="7"/>
      <c r="Y34" s="19"/>
      <c r="Z34" s="23"/>
      <c r="AA34" s="23"/>
    </row>
    <row r="35" spans="1:27" x14ac:dyDescent="0.25">
      <c r="A35" s="7"/>
      <c r="B35" s="7"/>
      <c r="C35" s="7"/>
      <c r="D35" s="7"/>
      <c r="E35" s="7"/>
      <c r="F35" s="19"/>
      <c r="G35" s="7"/>
      <c r="H35" s="7"/>
      <c r="I35" s="19"/>
      <c r="J35" s="19"/>
      <c r="K35" s="20">
        <f>IF(AND(ISNUMBER(I35),ISNUMBER(J35)),I35*J35,0)</f>
        <v>0</v>
      </c>
      <c r="L35" s="7"/>
      <c r="M35" s="21" t="str">
        <f>IF(K35&lt;1,"",LOOKUP(K35,Scoring!$A$15:$A$18,Scoring!$F$15:$F$18))</f>
        <v/>
      </c>
      <c r="N35" s="22" t="str">
        <f>IF(K35&lt;1,"",LOOKUP(K35,Scoring!$A$15:$A$18,Scoring!$C$15:$C$18))</f>
        <v/>
      </c>
      <c r="O35" s="19"/>
      <c r="P35" s="7"/>
      <c r="Q35" s="7"/>
      <c r="R35" s="23"/>
      <c r="S35" s="19"/>
      <c r="T35" s="19"/>
      <c r="U35" s="20">
        <f>IF(AND(ISNUMBER(S35),ISNUMBER(T35)),S35*T35,0)</f>
        <v>0</v>
      </c>
      <c r="V35" s="21" t="str">
        <f>IF(U35&lt;1,"",LOOKUP(U35,Scoring!$A$15:$A$18,Scoring!$F$15:$F$18))</f>
        <v/>
      </c>
      <c r="W35" s="22" t="str">
        <f>IF(U35&lt;1,"",LOOKUP(U35,Scoring!$A$15:$A$18,Scoring!$D$15:$D$18))</f>
        <v/>
      </c>
      <c r="X35" s="7"/>
      <c r="Y35" s="19"/>
      <c r="Z35" s="23"/>
      <c r="AA35" s="23"/>
    </row>
    <row r="36" spans="1:27" x14ac:dyDescent="0.25">
      <c r="A36" s="7"/>
      <c r="B36" s="7"/>
      <c r="C36" s="7"/>
      <c r="D36" s="7"/>
      <c r="E36" s="7"/>
      <c r="F36" s="19"/>
      <c r="G36" s="7"/>
      <c r="H36" s="7"/>
      <c r="I36" s="19"/>
      <c r="J36" s="19"/>
      <c r="K36" s="20">
        <f>IF(AND(ISNUMBER(I36),ISNUMBER(J36)),I36*J36,0)</f>
        <v>0</v>
      </c>
      <c r="L36" s="7"/>
      <c r="M36" s="21" t="str">
        <f>IF(K36&lt;1,"",LOOKUP(K36,Scoring!$A$15:$A$18,Scoring!$F$15:$F$18))</f>
        <v/>
      </c>
      <c r="N36" s="22" t="str">
        <f>IF(K36&lt;1,"",LOOKUP(K36,Scoring!$A$15:$A$18,Scoring!$C$15:$C$18))</f>
        <v/>
      </c>
      <c r="O36" s="19"/>
      <c r="P36" s="7"/>
      <c r="Q36" s="7"/>
      <c r="R36" s="23"/>
      <c r="S36" s="19"/>
      <c r="T36" s="19"/>
      <c r="U36" s="20">
        <f>IF(AND(ISNUMBER(S36),ISNUMBER(T36)),S36*T36,0)</f>
        <v>0</v>
      </c>
      <c r="V36" s="21" t="str">
        <f>IF(U36&lt;1,"",LOOKUP(U36,Scoring!$A$15:$A$18,Scoring!$F$15:$F$18))</f>
        <v/>
      </c>
      <c r="W36" s="22" t="str">
        <f>IF(U36&lt;1,"",LOOKUP(U36,Scoring!$A$15:$A$18,Scoring!$D$15:$D$18))</f>
        <v/>
      </c>
      <c r="X36" s="7"/>
      <c r="Y36" s="19"/>
      <c r="Z36" s="23"/>
      <c r="AA36" s="23"/>
    </row>
    <row r="37" spans="1:27" x14ac:dyDescent="0.25">
      <c r="A37" s="7"/>
      <c r="B37" s="7"/>
      <c r="C37" s="7"/>
      <c r="D37" s="7"/>
      <c r="E37" s="7"/>
      <c r="F37" s="19"/>
      <c r="G37" s="7"/>
      <c r="H37" s="7"/>
      <c r="I37" s="19"/>
      <c r="J37" s="19"/>
      <c r="K37" s="20">
        <f>IF(AND(ISNUMBER(I37),ISNUMBER(J37)),I37*J37,0)</f>
        <v>0</v>
      </c>
      <c r="L37" s="7"/>
      <c r="M37" s="21" t="str">
        <f>IF(K37&lt;1,"",LOOKUP(K37,Scoring!$A$15:$A$18,Scoring!$F$15:$F$18))</f>
        <v/>
      </c>
      <c r="N37" s="22" t="str">
        <f>IF(K37&lt;1,"",LOOKUP(K37,Scoring!$A$15:$A$18,Scoring!$C$15:$C$18))</f>
        <v/>
      </c>
      <c r="O37" s="19"/>
      <c r="P37" s="7"/>
      <c r="Q37" s="7"/>
      <c r="R37" s="23"/>
      <c r="S37" s="19"/>
      <c r="T37" s="19"/>
      <c r="U37" s="20">
        <f>IF(AND(ISNUMBER(S37),ISNUMBER(T37)),S37*T37,0)</f>
        <v>0</v>
      </c>
      <c r="V37" s="21" t="str">
        <f>IF(U37&lt;1,"",LOOKUP(U37,Scoring!$A$15:$A$18,Scoring!$F$15:$F$18))</f>
        <v/>
      </c>
      <c r="W37" s="22" t="str">
        <f>IF(U37&lt;1,"",LOOKUP(U37,Scoring!$A$15:$A$18,Scoring!$D$15:$D$18))</f>
        <v/>
      </c>
      <c r="X37" s="7"/>
      <c r="Y37" s="19"/>
      <c r="Z37" s="23"/>
      <c r="AA37" s="23"/>
    </row>
    <row r="38" spans="1:27" x14ac:dyDescent="0.25">
      <c r="A38" s="7"/>
      <c r="B38" s="7"/>
      <c r="C38" s="7"/>
      <c r="D38" s="7"/>
      <c r="E38" s="7"/>
      <c r="F38" s="19"/>
      <c r="G38" s="7"/>
      <c r="H38" s="7"/>
      <c r="I38" s="19"/>
      <c r="J38" s="19"/>
      <c r="K38" s="20">
        <f>IF(AND(ISNUMBER(I38),ISNUMBER(J38)),I38*J38,0)</f>
        <v>0</v>
      </c>
      <c r="L38" s="7"/>
      <c r="M38" s="21" t="str">
        <f>IF(K38&lt;1,"",LOOKUP(K38,Scoring!$A$15:$A$18,Scoring!$F$15:$F$18))</f>
        <v/>
      </c>
      <c r="N38" s="22" t="str">
        <f>IF(K38&lt;1,"",LOOKUP(K38,Scoring!$A$15:$A$18,Scoring!$C$15:$C$18))</f>
        <v/>
      </c>
      <c r="O38" s="19"/>
      <c r="P38" s="7"/>
      <c r="Q38" s="7"/>
      <c r="R38" s="23"/>
      <c r="S38" s="19"/>
      <c r="T38" s="19"/>
      <c r="U38" s="20">
        <f>IF(AND(ISNUMBER(S38),ISNUMBER(T38)),S38*T38,0)</f>
        <v>0</v>
      </c>
      <c r="V38" s="21" t="str">
        <f>IF(U38&lt;1,"",LOOKUP(U38,Scoring!$A$15:$A$18,Scoring!$F$15:$F$18))</f>
        <v/>
      </c>
      <c r="W38" s="22" t="str">
        <f>IF(U38&lt;1,"",LOOKUP(U38,Scoring!$A$15:$A$18,Scoring!$D$15:$D$18))</f>
        <v/>
      </c>
      <c r="X38" s="7"/>
      <c r="Y38" s="19"/>
      <c r="Z38" s="23"/>
      <c r="AA38" s="23"/>
    </row>
    <row r="39" spans="1:27" x14ac:dyDescent="0.25">
      <c r="A39" s="7"/>
      <c r="B39" s="7"/>
      <c r="C39" s="7"/>
      <c r="D39" s="7"/>
      <c r="E39" s="7"/>
      <c r="F39" s="19"/>
      <c r="G39" s="7"/>
      <c r="H39" s="7"/>
      <c r="I39" s="19"/>
      <c r="J39" s="19"/>
      <c r="K39" s="20">
        <f>IF(AND(ISNUMBER(I39),ISNUMBER(J39)),I39*J39,0)</f>
        <v>0</v>
      </c>
      <c r="L39" s="7"/>
      <c r="M39" s="21" t="str">
        <f>IF(K39&lt;1,"",LOOKUP(K39,Scoring!$A$15:$A$18,Scoring!$F$15:$F$18))</f>
        <v/>
      </c>
      <c r="N39" s="22" t="str">
        <f>IF(K39&lt;1,"",LOOKUP(K39,Scoring!$A$15:$A$18,Scoring!$C$15:$C$18))</f>
        <v/>
      </c>
      <c r="O39" s="19"/>
      <c r="P39" s="7"/>
      <c r="Q39" s="7"/>
      <c r="R39" s="23"/>
      <c r="S39" s="19"/>
      <c r="T39" s="19"/>
      <c r="U39" s="20">
        <f>IF(AND(ISNUMBER(S39),ISNUMBER(T39)),S39*T39,0)</f>
        <v>0</v>
      </c>
      <c r="V39" s="21" t="str">
        <f>IF(U39&lt;1,"",LOOKUP(U39,Scoring!$A$15:$A$18,Scoring!$F$15:$F$18))</f>
        <v/>
      </c>
      <c r="W39" s="22" t="str">
        <f>IF(U39&lt;1,"",LOOKUP(U39,Scoring!$A$15:$A$18,Scoring!$D$15:$D$18))</f>
        <v/>
      </c>
      <c r="X39" s="7"/>
      <c r="Y39" s="19"/>
      <c r="Z39" s="23"/>
      <c r="AA39" s="23"/>
    </row>
    <row r="40" spans="1:27" x14ac:dyDescent="0.25">
      <c r="A40" s="7"/>
      <c r="B40" s="7"/>
      <c r="C40" s="7"/>
      <c r="D40" s="7"/>
      <c r="E40" s="7"/>
      <c r="F40" s="19"/>
      <c r="G40" s="7"/>
      <c r="H40" s="7"/>
      <c r="I40" s="19"/>
      <c r="J40" s="19"/>
      <c r="K40" s="20">
        <f>IF(AND(ISNUMBER(I40),ISNUMBER(J40)),I40*J40,0)</f>
        <v>0</v>
      </c>
      <c r="L40" s="7"/>
      <c r="M40" s="21" t="str">
        <f>IF(K40&lt;1,"",LOOKUP(K40,Scoring!$A$15:$A$18,Scoring!$F$15:$F$18))</f>
        <v/>
      </c>
      <c r="N40" s="22" t="str">
        <f>IF(K40&lt;1,"",LOOKUP(K40,Scoring!$A$15:$A$18,Scoring!$C$15:$C$18))</f>
        <v/>
      </c>
      <c r="O40" s="19"/>
      <c r="P40" s="7"/>
      <c r="Q40" s="7"/>
      <c r="R40" s="23"/>
      <c r="S40" s="19"/>
      <c r="T40" s="19"/>
      <c r="U40" s="20">
        <f>IF(AND(ISNUMBER(S40),ISNUMBER(T40)),S40*T40,0)</f>
        <v>0</v>
      </c>
      <c r="V40" s="21" t="str">
        <f>IF(U40&lt;1,"",LOOKUP(U40,Scoring!$A$15:$A$18,Scoring!$F$15:$F$18))</f>
        <v/>
      </c>
      <c r="W40" s="22" t="str">
        <f>IF(U40&lt;1,"",LOOKUP(U40,Scoring!$A$15:$A$18,Scoring!$D$15:$D$18))</f>
        <v/>
      </c>
      <c r="X40" s="7"/>
      <c r="Y40" s="19"/>
      <c r="Z40" s="23"/>
      <c r="AA40" s="23"/>
    </row>
    <row r="41" spans="1:27" x14ac:dyDescent="0.25">
      <c r="A41" s="7"/>
      <c r="B41" s="7"/>
      <c r="C41" s="7"/>
      <c r="D41" s="7"/>
      <c r="E41" s="7"/>
      <c r="F41" s="19"/>
      <c r="G41" s="7"/>
      <c r="H41" s="7"/>
      <c r="I41" s="19"/>
      <c r="J41" s="19"/>
      <c r="K41" s="20">
        <f>IF(AND(ISNUMBER(I41),ISNUMBER(J41)),I41*J41,0)</f>
        <v>0</v>
      </c>
      <c r="L41" s="7"/>
      <c r="M41" s="21" t="str">
        <f>IF(K41&lt;1,"",LOOKUP(K41,Scoring!$A$15:$A$18,Scoring!$F$15:$F$18))</f>
        <v/>
      </c>
      <c r="N41" s="22" t="str">
        <f>IF(K41&lt;1,"",LOOKUP(K41,Scoring!$A$15:$A$18,Scoring!$C$15:$C$18))</f>
        <v/>
      </c>
      <c r="O41" s="19"/>
      <c r="P41" s="7"/>
      <c r="Q41" s="7"/>
      <c r="R41" s="23"/>
      <c r="S41" s="19"/>
      <c r="T41" s="19"/>
      <c r="U41" s="20">
        <f>IF(AND(ISNUMBER(S41),ISNUMBER(T41)),S41*T41,0)</f>
        <v>0</v>
      </c>
      <c r="V41" s="21" t="str">
        <f>IF(U41&lt;1,"",LOOKUP(U41,Scoring!$A$15:$A$18,Scoring!$F$15:$F$18))</f>
        <v/>
      </c>
      <c r="W41" s="22" t="str">
        <f>IF(U41&lt;1,"",LOOKUP(U41,Scoring!$A$15:$A$18,Scoring!$D$15:$D$18))</f>
        <v/>
      </c>
      <c r="X41" s="7"/>
      <c r="Y41" s="19"/>
      <c r="Z41" s="23"/>
      <c r="AA41" s="23"/>
    </row>
    <row r="42" spans="1:27" x14ac:dyDescent="0.25">
      <c r="A42" s="7"/>
      <c r="B42" s="7"/>
      <c r="C42" s="7"/>
      <c r="D42" s="7"/>
      <c r="E42" s="7"/>
      <c r="F42" s="19"/>
      <c r="G42" s="7"/>
      <c r="H42" s="7"/>
      <c r="I42" s="19"/>
      <c r="J42" s="19"/>
      <c r="K42" s="20">
        <f>IF(AND(ISNUMBER(I42),ISNUMBER(J42)),I42*J42,0)</f>
        <v>0</v>
      </c>
      <c r="L42" s="7"/>
      <c r="M42" s="21" t="str">
        <f>IF(K42&lt;1,"",LOOKUP(K42,Scoring!$A$15:$A$18,Scoring!$F$15:$F$18))</f>
        <v/>
      </c>
      <c r="N42" s="22" t="str">
        <f>IF(K42&lt;1,"",LOOKUP(K42,Scoring!$A$15:$A$18,Scoring!$C$15:$C$18))</f>
        <v/>
      </c>
      <c r="O42" s="19"/>
      <c r="P42" s="7"/>
      <c r="Q42" s="7"/>
      <c r="R42" s="23"/>
      <c r="S42" s="19"/>
      <c r="T42" s="19"/>
      <c r="U42" s="20">
        <f>IF(AND(ISNUMBER(S42),ISNUMBER(T42)),S42*T42,0)</f>
        <v>0</v>
      </c>
      <c r="V42" s="21" t="str">
        <f>IF(U42&lt;1,"",LOOKUP(U42,Scoring!$A$15:$A$18,Scoring!$F$15:$F$18))</f>
        <v/>
      </c>
      <c r="W42" s="22" t="str">
        <f>IF(U42&lt;1,"",LOOKUP(U42,Scoring!$A$15:$A$18,Scoring!$D$15:$D$18))</f>
        <v/>
      </c>
      <c r="X42" s="7"/>
      <c r="Y42" s="19"/>
      <c r="Z42" s="23"/>
      <c r="AA42" s="23"/>
    </row>
    <row r="43" spans="1:27" x14ac:dyDescent="0.25">
      <c r="A43" s="7"/>
      <c r="B43" s="7"/>
      <c r="C43" s="7"/>
      <c r="D43" s="7"/>
      <c r="E43" s="7"/>
      <c r="F43" s="19"/>
      <c r="G43" s="7"/>
      <c r="H43" s="7"/>
      <c r="I43" s="19"/>
      <c r="J43" s="19"/>
      <c r="K43" s="20">
        <f>IF(AND(ISNUMBER(I43),ISNUMBER(J43)),I43*J43,0)</f>
        <v>0</v>
      </c>
      <c r="L43" s="7"/>
      <c r="M43" s="21" t="str">
        <f>IF(K43&lt;1,"",LOOKUP(K43,Scoring!$A$15:$A$18,Scoring!$F$15:$F$18))</f>
        <v/>
      </c>
      <c r="N43" s="22" t="str">
        <f>IF(K43&lt;1,"",LOOKUP(K43,Scoring!$A$15:$A$18,Scoring!$C$15:$C$18))</f>
        <v/>
      </c>
      <c r="O43" s="19"/>
      <c r="P43" s="7"/>
      <c r="Q43" s="7"/>
      <c r="R43" s="23"/>
      <c r="S43" s="19"/>
      <c r="T43" s="19"/>
      <c r="U43" s="20">
        <f>IF(AND(ISNUMBER(S43),ISNUMBER(T43)),S43*T43,0)</f>
        <v>0</v>
      </c>
      <c r="V43" s="21" t="str">
        <f>IF(U43&lt;1,"",LOOKUP(U43,Scoring!$A$15:$A$18,Scoring!$F$15:$F$18))</f>
        <v/>
      </c>
      <c r="W43" s="22" t="str">
        <f>IF(U43&lt;1,"",LOOKUP(U43,Scoring!$A$15:$A$18,Scoring!$D$15:$D$18))</f>
        <v/>
      </c>
      <c r="X43" s="7"/>
      <c r="Y43" s="19"/>
      <c r="Z43" s="23"/>
      <c r="AA43" s="23"/>
    </row>
    <row r="44" spans="1:27" x14ac:dyDescent="0.25">
      <c r="A44" s="7"/>
      <c r="B44" s="7"/>
      <c r="C44" s="7"/>
      <c r="D44" s="7"/>
      <c r="E44" s="7"/>
      <c r="F44" s="19"/>
      <c r="G44" s="7"/>
      <c r="H44" s="7"/>
      <c r="I44" s="19"/>
      <c r="J44" s="19"/>
      <c r="K44" s="20">
        <f>IF(AND(ISNUMBER(I44),ISNUMBER(J44)),I44*J44,0)</f>
        <v>0</v>
      </c>
      <c r="L44" s="7"/>
      <c r="M44" s="21" t="str">
        <f>IF(K44&lt;1,"",LOOKUP(K44,Scoring!$A$15:$A$18,Scoring!$F$15:$F$18))</f>
        <v/>
      </c>
      <c r="N44" s="22" t="str">
        <f>IF(K44&lt;1,"",LOOKUP(K44,Scoring!$A$15:$A$18,Scoring!$C$15:$C$18))</f>
        <v/>
      </c>
      <c r="O44" s="19"/>
      <c r="P44" s="7"/>
      <c r="Q44" s="7"/>
      <c r="R44" s="23"/>
      <c r="S44" s="19"/>
      <c r="T44" s="19"/>
      <c r="U44" s="20">
        <f>IF(AND(ISNUMBER(S44),ISNUMBER(T44)),S44*T44,0)</f>
        <v>0</v>
      </c>
      <c r="V44" s="21" t="str">
        <f>IF(U44&lt;1,"",LOOKUP(U44,Scoring!$A$15:$A$18,Scoring!$F$15:$F$18))</f>
        <v/>
      </c>
      <c r="W44" s="22" t="str">
        <f>IF(U44&lt;1,"",LOOKUP(U44,Scoring!$A$15:$A$18,Scoring!$D$15:$D$18))</f>
        <v/>
      </c>
      <c r="X44" s="7"/>
      <c r="Y44" s="19"/>
      <c r="Z44" s="23"/>
      <c r="AA44" s="23"/>
    </row>
    <row r="45" spans="1:27" x14ac:dyDescent="0.25">
      <c r="A45" s="7"/>
      <c r="B45" s="7"/>
      <c r="C45" s="7"/>
      <c r="D45" s="7"/>
      <c r="E45" s="7"/>
      <c r="F45" s="19"/>
      <c r="G45" s="7"/>
      <c r="H45" s="7"/>
      <c r="I45" s="19"/>
      <c r="J45" s="19"/>
      <c r="K45" s="20">
        <f>IF(AND(ISNUMBER(I45),ISNUMBER(J45)),I45*J45,0)</f>
        <v>0</v>
      </c>
      <c r="L45" s="7"/>
      <c r="M45" s="21" t="str">
        <f>IF(K45&lt;1,"",LOOKUP(K45,Scoring!$A$15:$A$18,Scoring!$F$15:$F$18))</f>
        <v/>
      </c>
      <c r="N45" s="22" t="str">
        <f>IF(K45&lt;1,"",LOOKUP(K45,Scoring!$A$15:$A$18,Scoring!$C$15:$C$18))</f>
        <v/>
      </c>
      <c r="O45" s="19"/>
      <c r="P45" s="7"/>
      <c r="Q45" s="7"/>
      <c r="R45" s="23"/>
      <c r="S45" s="19"/>
      <c r="T45" s="19"/>
      <c r="U45" s="20">
        <f>IF(AND(ISNUMBER(S45),ISNUMBER(T45)),S45*T45,0)</f>
        <v>0</v>
      </c>
      <c r="V45" s="21" t="str">
        <f>IF(U45&lt;1,"",LOOKUP(U45,Scoring!$A$15:$A$18,Scoring!$F$15:$F$18))</f>
        <v/>
      </c>
      <c r="W45" s="22" t="str">
        <f>IF(U45&lt;1,"",LOOKUP(U45,Scoring!$A$15:$A$18,Scoring!$D$15:$D$18))</f>
        <v/>
      </c>
      <c r="X45" s="7"/>
      <c r="Y45" s="19"/>
      <c r="Z45" s="23"/>
      <c r="AA45" s="23"/>
    </row>
    <row r="46" spans="1:27" x14ac:dyDescent="0.25">
      <c r="A46" s="7"/>
      <c r="B46" s="7"/>
      <c r="C46" s="7"/>
      <c r="D46" s="7"/>
      <c r="E46" s="7"/>
      <c r="F46" s="19"/>
      <c r="G46" s="7"/>
      <c r="H46" s="7"/>
      <c r="I46" s="19"/>
      <c r="J46" s="19"/>
      <c r="K46" s="20">
        <f>IF(AND(ISNUMBER(I46),ISNUMBER(J46)),I46*J46,0)</f>
        <v>0</v>
      </c>
      <c r="L46" s="7"/>
      <c r="M46" s="21" t="str">
        <f>IF(K46&lt;1,"",LOOKUP(K46,Scoring!$A$15:$A$18,Scoring!$F$15:$F$18))</f>
        <v/>
      </c>
      <c r="N46" s="22" t="str">
        <f>IF(K46&lt;1,"",LOOKUP(K46,Scoring!$A$15:$A$18,Scoring!$C$15:$C$18))</f>
        <v/>
      </c>
      <c r="O46" s="19"/>
      <c r="P46" s="7"/>
      <c r="Q46" s="7"/>
      <c r="R46" s="23"/>
      <c r="S46" s="19"/>
      <c r="T46" s="19"/>
      <c r="U46" s="20">
        <f>IF(AND(ISNUMBER(S46),ISNUMBER(T46)),S46*T46,0)</f>
        <v>0</v>
      </c>
      <c r="V46" s="21" t="str">
        <f>IF(U46&lt;1,"",LOOKUP(U46,Scoring!$A$15:$A$18,Scoring!$F$15:$F$18))</f>
        <v/>
      </c>
      <c r="W46" s="22" t="str">
        <f>IF(U46&lt;1,"",LOOKUP(U46,Scoring!$A$15:$A$18,Scoring!$D$15:$D$18))</f>
        <v/>
      </c>
      <c r="X46" s="7"/>
      <c r="Y46" s="19"/>
      <c r="Z46" s="23"/>
      <c r="AA46" s="23"/>
    </row>
    <row r="47" spans="1:27" x14ac:dyDescent="0.25">
      <c r="A47" s="7"/>
      <c r="B47" s="7"/>
      <c r="C47" s="7"/>
      <c r="D47" s="7"/>
      <c r="E47" s="7"/>
      <c r="F47" s="19"/>
      <c r="G47" s="7"/>
      <c r="H47" s="7"/>
      <c r="I47" s="19"/>
      <c r="J47" s="19"/>
      <c r="K47" s="20">
        <f>IF(AND(ISNUMBER(I47),ISNUMBER(J47)),I47*J47,0)</f>
        <v>0</v>
      </c>
      <c r="L47" s="7"/>
      <c r="M47" s="21" t="str">
        <f>IF(K47&lt;1,"",LOOKUP(K47,Scoring!$A$15:$A$18,Scoring!$F$15:$F$18))</f>
        <v/>
      </c>
      <c r="N47" s="22" t="str">
        <f>IF(K47&lt;1,"",LOOKUP(K47,Scoring!$A$15:$A$18,Scoring!$C$15:$C$18))</f>
        <v/>
      </c>
      <c r="O47" s="19"/>
      <c r="P47" s="7"/>
      <c r="Q47" s="7"/>
      <c r="R47" s="23"/>
      <c r="S47" s="19"/>
      <c r="T47" s="19"/>
      <c r="U47" s="20">
        <f>IF(AND(ISNUMBER(S47),ISNUMBER(T47)),S47*T47,0)</f>
        <v>0</v>
      </c>
      <c r="V47" s="21" t="str">
        <f>IF(U47&lt;1,"",LOOKUP(U47,Scoring!$A$15:$A$18,Scoring!$F$15:$F$18))</f>
        <v/>
      </c>
      <c r="W47" s="22" t="str">
        <f>IF(U47&lt;1,"",LOOKUP(U47,Scoring!$A$15:$A$18,Scoring!$D$15:$D$18))</f>
        <v/>
      </c>
      <c r="X47" s="7"/>
      <c r="Y47" s="19"/>
      <c r="Z47" s="23"/>
      <c r="AA47" s="23"/>
    </row>
    <row r="48" spans="1:27" x14ac:dyDescent="0.25">
      <c r="A48" s="7"/>
      <c r="B48" s="7"/>
      <c r="C48" s="7"/>
      <c r="D48" s="7"/>
      <c r="E48" s="7"/>
      <c r="F48" s="19"/>
      <c r="G48" s="7"/>
      <c r="H48" s="7"/>
      <c r="I48" s="19"/>
      <c r="J48" s="19"/>
      <c r="K48" s="20">
        <f>IF(AND(ISNUMBER(I48),ISNUMBER(J48)),I48*J48,0)</f>
        <v>0</v>
      </c>
      <c r="L48" s="7"/>
      <c r="M48" s="21" t="str">
        <f>IF(K48&lt;1,"",LOOKUP(K48,Scoring!$A$15:$A$18,Scoring!$F$15:$F$18))</f>
        <v/>
      </c>
      <c r="N48" s="22" t="str">
        <f>IF(K48&lt;1,"",LOOKUP(K48,Scoring!$A$15:$A$18,Scoring!$C$15:$C$18))</f>
        <v/>
      </c>
      <c r="O48" s="19"/>
      <c r="P48" s="7"/>
      <c r="Q48" s="7"/>
      <c r="R48" s="23"/>
      <c r="S48" s="19"/>
      <c r="T48" s="19"/>
      <c r="U48" s="20">
        <f>IF(AND(ISNUMBER(S48),ISNUMBER(T48)),S48*T48,0)</f>
        <v>0</v>
      </c>
      <c r="V48" s="21" t="str">
        <f>IF(U48&lt;1,"",LOOKUP(U48,Scoring!$A$15:$A$18,Scoring!$F$15:$F$18))</f>
        <v/>
      </c>
      <c r="W48" s="22" t="str">
        <f>IF(U48&lt;1,"",LOOKUP(U48,Scoring!$A$15:$A$18,Scoring!$D$15:$D$18))</f>
        <v/>
      </c>
      <c r="X48" s="7"/>
      <c r="Y48" s="19"/>
      <c r="Z48" s="23"/>
      <c r="AA48" s="23"/>
    </row>
    <row r="49" spans="1:27" x14ac:dyDescent="0.25">
      <c r="A49" s="7"/>
      <c r="B49" s="7"/>
      <c r="C49" s="7"/>
      <c r="D49" s="7"/>
      <c r="E49" s="7"/>
      <c r="F49" s="19"/>
      <c r="G49" s="7"/>
      <c r="H49" s="7"/>
      <c r="I49" s="19"/>
      <c r="J49" s="19"/>
      <c r="K49" s="20">
        <f>IF(AND(ISNUMBER(I49),ISNUMBER(J49)),I49*J49,0)</f>
        <v>0</v>
      </c>
      <c r="L49" s="7"/>
      <c r="M49" s="21" t="str">
        <f>IF(K49&lt;1,"",LOOKUP(K49,Scoring!$A$15:$A$18,Scoring!$F$15:$F$18))</f>
        <v/>
      </c>
      <c r="N49" s="22" t="str">
        <f>IF(K49&lt;1,"",LOOKUP(K49,Scoring!$A$15:$A$18,Scoring!$C$15:$C$18))</f>
        <v/>
      </c>
      <c r="O49" s="19"/>
      <c r="P49" s="7"/>
      <c r="Q49" s="7"/>
      <c r="R49" s="23"/>
      <c r="S49" s="19"/>
      <c r="T49" s="19"/>
      <c r="U49" s="20">
        <f>IF(AND(ISNUMBER(S49),ISNUMBER(T49)),S49*T49,0)</f>
        <v>0</v>
      </c>
      <c r="V49" s="21" t="str">
        <f>IF(U49&lt;1,"",LOOKUP(U49,Scoring!$A$15:$A$18,Scoring!$F$15:$F$18))</f>
        <v/>
      </c>
      <c r="W49" s="22" t="str">
        <f>IF(U49&lt;1,"",LOOKUP(U49,Scoring!$A$15:$A$18,Scoring!$D$15:$D$18))</f>
        <v/>
      </c>
      <c r="X49" s="7"/>
      <c r="Y49" s="19"/>
      <c r="Z49" s="23"/>
      <c r="AA49" s="23"/>
    </row>
    <row r="50" spans="1:27" x14ac:dyDescent="0.25">
      <c r="A50" s="7"/>
      <c r="B50" s="7"/>
      <c r="C50" s="7"/>
      <c r="D50" s="7"/>
      <c r="E50" s="7"/>
      <c r="F50" s="19"/>
      <c r="G50" s="7"/>
      <c r="H50" s="7"/>
      <c r="I50" s="19"/>
      <c r="J50" s="19"/>
      <c r="K50" s="20">
        <f>IF(AND(ISNUMBER(I50),ISNUMBER(J50)),I50*J50,0)</f>
        <v>0</v>
      </c>
      <c r="L50" s="7"/>
      <c r="M50" s="21" t="str">
        <f>IF(K50&lt;1,"",LOOKUP(K50,Scoring!$A$15:$A$18,Scoring!$F$15:$F$18))</f>
        <v/>
      </c>
      <c r="N50" s="22" t="str">
        <f>IF(K50&lt;1,"",LOOKUP(K50,Scoring!$A$15:$A$18,Scoring!$C$15:$C$18))</f>
        <v/>
      </c>
      <c r="O50" s="19"/>
      <c r="P50" s="7"/>
      <c r="Q50" s="7"/>
      <c r="R50" s="23"/>
      <c r="S50" s="19"/>
      <c r="T50" s="19"/>
      <c r="U50" s="20">
        <f>IF(AND(ISNUMBER(S50),ISNUMBER(T50)),S50*T50,0)</f>
        <v>0</v>
      </c>
      <c r="V50" s="21" t="str">
        <f>IF(U50&lt;1,"",LOOKUP(U50,Scoring!$A$15:$A$18,Scoring!$F$15:$F$18))</f>
        <v/>
      </c>
      <c r="W50" s="22" t="str">
        <f>IF(U50&lt;1,"",LOOKUP(U50,Scoring!$A$15:$A$18,Scoring!$D$15:$D$18))</f>
        <v/>
      </c>
      <c r="X50" s="7"/>
      <c r="Y50" s="19"/>
      <c r="Z50" s="23"/>
      <c r="AA50" s="23"/>
    </row>
    <row r="51" spans="1:27" x14ac:dyDescent="0.25">
      <c r="A51" s="7"/>
      <c r="B51" s="7"/>
      <c r="C51" s="7"/>
      <c r="D51" s="7"/>
      <c r="E51" s="7"/>
      <c r="F51" s="19"/>
      <c r="G51" s="7"/>
      <c r="H51" s="7"/>
      <c r="I51" s="19"/>
      <c r="J51" s="19"/>
      <c r="K51" s="20">
        <f>IF(AND(ISNUMBER(I51),ISNUMBER(J51)),I51*J51,0)</f>
        <v>0</v>
      </c>
      <c r="L51" s="7"/>
      <c r="M51" s="21" t="str">
        <f>IF(K51&lt;1,"",LOOKUP(K51,Scoring!$A$15:$A$18,Scoring!$F$15:$F$18))</f>
        <v/>
      </c>
      <c r="N51" s="22" t="str">
        <f>IF(K51&lt;1,"",LOOKUP(K51,Scoring!$A$15:$A$18,Scoring!$C$15:$C$18))</f>
        <v/>
      </c>
      <c r="O51" s="19"/>
      <c r="P51" s="7"/>
      <c r="Q51" s="7"/>
      <c r="R51" s="23"/>
      <c r="S51" s="19"/>
      <c r="T51" s="19"/>
      <c r="U51" s="20">
        <f>IF(AND(ISNUMBER(S51),ISNUMBER(T51)),S51*T51,0)</f>
        <v>0</v>
      </c>
      <c r="V51" s="21" t="str">
        <f>IF(U51&lt;1,"",LOOKUP(U51,Scoring!$A$15:$A$18,Scoring!$F$15:$F$18))</f>
        <v/>
      </c>
      <c r="W51" s="22" t="str">
        <f>IF(U51&lt;1,"",LOOKUP(U51,Scoring!$A$15:$A$18,Scoring!$D$15:$D$18))</f>
        <v/>
      </c>
      <c r="X51" s="7"/>
      <c r="Y51" s="19"/>
      <c r="Z51" s="23"/>
      <c r="AA51" s="23"/>
    </row>
    <row r="52" spans="1:27" x14ac:dyDescent="0.25">
      <c r="A52" s="7"/>
      <c r="B52" s="7"/>
      <c r="C52" s="7"/>
      <c r="D52" s="7"/>
      <c r="E52" s="7"/>
      <c r="F52" s="19"/>
      <c r="G52" s="7"/>
      <c r="H52" s="7"/>
      <c r="I52" s="19"/>
      <c r="J52" s="19"/>
      <c r="K52" s="20">
        <f>IF(AND(ISNUMBER(I52),ISNUMBER(J52)),I52*J52,0)</f>
        <v>0</v>
      </c>
      <c r="L52" s="7"/>
      <c r="M52" s="21" t="str">
        <f>IF(K52&lt;1,"",LOOKUP(K52,Scoring!$A$15:$A$18,Scoring!$F$15:$F$18))</f>
        <v/>
      </c>
      <c r="N52" s="22" t="str">
        <f>IF(K52&lt;1,"",LOOKUP(K52,Scoring!$A$15:$A$18,Scoring!$C$15:$C$18))</f>
        <v/>
      </c>
      <c r="O52" s="19"/>
      <c r="P52" s="7"/>
      <c r="Q52" s="7"/>
      <c r="R52" s="23"/>
      <c r="S52" s="19"/>
      <c r="T52" s="19"/>
      <c r="U52" s="20">
        <f>IF(AND(ISNUMBER(S52),ISNUMBER(T52)),S52*T52,0)</f>
        <v>0</v>
      </c>
      <c r="V52" s="21" t="str">
        <f>IF(U52&lt;1,"",LOOKUP(U52,Scoring!$A$15:$A$18,Scoring!$F$15:$F$18))</f>
        <v/>
      </c>
      <c r="W52" s="22" t="str">
        <f>IF(U52&lt;1,"",LOOKUP(U52,Scoring!$A$15:$A$18,Scoring!$D$15:$D$18))</f>
        <v/>
      </c>
      <c r="X52" s="7"/>
      <c r="Y52" s="19"/>
      <c r="Z52" s="23"/>
      <c r="AA52" s="23"/>
    </row>
    <row r="53" spans="1:27" x14ac:dyDescent="0.25">
      <c r="A53" s="7"/>
      <c r="B53" s="7"/>
      <c r="C53" s="7"/>
      <c r="D53" s="7"/>
      <c r="E53" s="7"/>
      <c r="F53" s="19"/>
      <c r="G53" s="7"/>
      <c r="H53" s="7"/>
      <c r="I53" s="19"/>
      <c r="J53" s="19"/>
      <c r="K53" s="20">
        <f>IF(AND(ISNUMBER(I53),ISNUMBER(J53)),I53*J53,0)</f>
        <v>0</v>
      </c>
      <c r="L53" s="7"/>
      <c r="M53" s="21" t="str">
        <f>IF(K53&lt;1,"",LOOKUP(K53,Scoring!$A$15:$A$18,Scoring!$F$15:$F$18))</f>
        <v/>
      </c>
      <c r="N53" s="22" t="str">
        <f>IF(K53&lt;1,"",LOOKUP(K53,Scoring!$A$15:$A$18,Scoring!$C$15:$C$18))</f>
        <v/>
      </c>
      <c r="O53" s="19"/>
      <c r="P53" s="7"/>
      <c r="Q53" s="7"/>
      <c r="R53" s="23"/>
      <c r="S53" s="19"/>
      <c r="T53" s="19"/>
      <c r="U53" s="20">
        <f>IF(AND(ISNUMBER(S53),ISNUMBER(T53)),S53*T53,0)</f>
        <v>0</v>
      </c>
      <c r="V53" s="21" t="str">
        <f>IF(U53&lt;1,"",LOOKUP(U53,Scoring!$A$15:$A$18,Scoring!$F$15:$F$18))</f>
        <v/>
      </c>
      <c r="W53" s="22" t="str">
        <f>IF(U53&lt;1,"",LOOKUP(U53,Scoring!$A$15:$A$18,Scoring!$D$15:$D$18))</f>
        <v/>
      </c>
      <c r="X53" s="7"/>
      <c r="Y53" s="19"/>
      <c r="Z53" s="23"/>
      <c r="AA53" s="23"/>
    </row>
    <row r="54" spans="1:27" x14ac:dyDescent="0.25">
      <c r="A54" s="7"/>
      <c r="B54" s="7"/>
      <c r="C54" s="7"/>
      <c r="D54" s="7"/>
      <c r="E54" s="7"/>
      <c r="F54" s="19"/>
      <c r="G54" s="7"/>
      <c r="H54" s="7"/>
      <c r="I54" s="19"/>
      <c r="J54" s="19"/>
      <c r="K54" s="20">
        <f>IF(AND(ISNUMBER(I54),ISNUMBER(J54)),I54*J54,0)</f>
        <v>0</v>
      </c>
      <c r="L54" s="7"/>
      <c r="M54" s="21" t="str">
        <f>IF(K54&lt;1,"",LOOKUP(K54,Scoring!$A$15:$A$18,Scoring!$F$15:$F$18))</f>
        <v/>
      </c>
      <c r="N54" s="22" t="str">
        <f>IF(K54&lt;1,"",LOOKUP(K54,Scoring!$A$15:$A$18,Scoring!$C$15:$C$18))</f>
        <v/>
      </c>
      <c r="O54" s="19"/>
      <c r="P54" s="7"/>
      <c r="Q54" s="7"/>
      <c r="R54" s="23"/>
      <c r="S54" s="19"/>
      <c r="T54" s="19"/>
      <c r="U54" s="20">
        <f>IF(AND(ISNUMBER(S54),ISNUMBER(T54)),S54*T54,0)</f>
        <v>0</v>
      </c>
      <c r="V54" s="21" t="str">
        <f>IF(U54&lt;1,"",LOOKUP(U54,Scoring!$A$15:$A$18,Scoring!$F$15:$F$18))</f>
        <v/>
      </c>
      <c r="W54" s="22" t="str">
        <f>IF(U54&lt;1,"",LOOKUP(U54,Scoring!$A$15:$A$18,Scoring!$D$15:$D$18))</f>
        <v/>
      </c>
      <c r="X54" s="7"/>
      <c r="Y54" s="19"/>
      <c r="Z54" s="23"/>
      <c r="AA54" s="23"/>
    </row>
    <row r="55" spans="1:27" x14ac:dyDescent="0.25">
      <c r="A55" s="7"/>
      <c r="B55" s="7"/>
      <c r="C55" s="7"/>
      <c r="D55" s="7"/>
      <c r="E55" s="7"/>
      <c r="F55" s="19"/>
      <c r="G55" s="7"/>
      <c r="H55" s="7"/>
      <c r="I55" s="19"/>
      <c r="J55" s="19"/>
      <c r="K55" s="20">
        <f>IF(AND(ISNUMBER(I55),ISNUMBER(J55)),I55*J55,0)</f>
        <v>0</v>
      </c>
      <c r="L55" s="7"/>
      <c r="M55" s="21" t="str">
        <f>IF(K55&lt;1,"",LOOKUP(K55,Scoring!$A$15:$A$18,Scoring!$F$15:$F$18))</f>
        <v/>
      </c>
      <c r="N55" s="22" t="str">
        <f>IF(K55&lt;1,"",LOOKUP(K55,Scoring!$A$15:$A$18,Scoring!$C$15:$C$18))</f>
        <v/>
      </c>
      <c r="O55" s="19"/>
      <c r="P55" s="7"/>
      <c r="Q55" s="7"/>
      <c r="R55" s="23"/>
      <c r="S55" s="19"/>
      <c r="T55" s="19"/>
      <c r="U55" s="20">
        <f>IF(AND(ISNUMBER(S55),ISNUMBER(T55)),S55*T55,0)</f>
        <v>0</v>
      </c>
      <c r="V55" s="21" t="str">
        <f>IF(U55&lt;1,"",LOOKUP(U55,Scoring!$A$15:$A$18,Scoring!$F$15:$F$18))</f>
        <v/>
      </c>
      <c r="W55" s="22" t="str">
        <f>IF(U55&lt;1,"",LOOKUP(U55,Scoring!$A$15:$A$18,Scoring!$D$15:$D$18))</f>
        <v/>
      </c>
      <c r="X55" s="7"/>
      <c r="Y55" s="19"/>
      <c r="Z55" s="23"/>
      <c r="AA55" s="23"/>
    </row>
    <row r="56" spans="1:27" x14ac:dyDescent="0.25">
      <c r="A56" s="7"/>
      <c r="B56" s="7"/>
      <c r="C56" s="7"/>
      <c r="D56" s="7"/>
      <c r="E56" s="7"/>
      <c r="F56" s="19"/>
      <c r="G56" s="7"/>
      <c r="H56" s="7"/>
      <c r="I56" s="19"/>
      <c r="J56" s="19"/>
      <c r="K56" s="20">
        <f>IF(AND(ISNUMBER(I56),ISNUMBER(J56)),I56*J56,0)</f>
        <v>0</v>
      </c>
      <c r="L56" s="7"/>
      <c r="M56" s="21" t="str">
        <f>IF(K56&lt;1,"",LOOKUP(K56,Scoring!$A$15:$A$18,Scoring!$F$15:$F$18))</f>
        <v/>
      </c>
      <c r="N56" s="22" t="str">
        <f>IF(K56&lt;1,"",LOOKUP(K56,Scoring!$A$15:$A$18,Scoring!$C$15:$C$18))</f>
        <v/>
      </c>
      <c r="O56" s="19"/>
      <c r="P56" s="7"/>
      <c r="Q56" s="7"/>
      <c r="R56" s="23"/>
      <c r="S56" s="19"/>
      <c r="T56" s="19"/>
      <c r="U56" s="20">
        <f>IF(AND(ISNUMBER(S56),ISNUMBER(T56)),S56*T56,0)</f>
        <v>0</v>
      </c>
      <c r="V56" s="21" t="str">
        <f>IF(U56&lt;1,"",LOOKUP(U56,Scoring!$A$15:$A$18,Scoring!$F$15:$F$18))</f>
        <v/>
      </c>
      <c r="W56" s="22" t="str">
        <f>IF(U56&lt;1,"",LOOKUP(U56,Scoring!$A$15:$A$18,Scoring!$D$15:$D$18))</f>
        <v/>
      </c>
      <c r="X56" s="7"/>
      <c r="Y56" s="19"/>
      <c r="Z56" s="23"/>
      <c r="AA56" s="23"/>
    </row>
    <row r="57" spans="1:27" x14ac:dyDescent="0.25">
      <c r="A57" s="7"/>
      <c r="B57" s="7"/>
      <c r="C57" s="7"/>
      <c r="D57" s="7"/>
      <c r="E57" s="7"/>
      <c r="F57" s="19"/>
      <c r="G57" s="7"/>
      <c r="H57" s="7"/>
      <c r="I57" s="19"/>
      <c r="J57" s="19"/>
      <c r="K57" s="20">
        <f>IF(AND(ISNUMBER(I57),ISNUMBER(J57)),I57*J57,0)</f>
        <v>0</v>
      </c>
      <c r="L57" s="7"/>
      <c r="M57" s="21" t="str">
        <f>IF(K57&lt;1,"",LOOKUP(K57,Scoring!$A$15:$A$18,Scoring!$F$15:$F$18))</f>
        <v/>
      </c>
      <c r="N57" s="22" t="str">
        <f>IF(K57&lt;1,"",LOOKUP(K57,Scoring!$A$15:$A$18,Scoring!$C$15:$C$18))</f>
        <v/>
      </c>
      <c r="O57" s="19"/>
      <c r="P57" s="7"/>
      <c r="Q57" s="7"/>
      <c r="R57" s="23"/>
      <c r="S57" s="19"/>
      <c r="T57" s="19"/>
      <c r="U57" s="20">
        <f>IF(AND(ISNUMBER(S57),ISNUMBER(T57)),S57*T57,0)</f>
        <v>0</v>
      </c>
      <c r="V57" s="21" t="str">
        <f>IF(U57&lt;1,"",LOOKUP(U57,Scoring!$A$15:$A$18,Scoring!$F$15:$F$18))</f>
        <v/>
      </c>
      <c r="W57" s="22" t="str">
        <f>IF(U57&lt;1,"",LOOKUP(U57,Scoring!$A$15:$A$18,Scoring!$D$15:$D$18))</f>
        <v/>
      </c>
      <c r="X57" s="7"/>
      <c r="Y57" s="19"/>
      <c r="Z57" s="23"/>
      <c r="AA57" s="23"/>
    </row>
    <row r="58" spans="1:27" x14ac:dyDescent="0.25">
      <c r="A58" s="7"/>
      <c r="B58" s="7"/>
      <c r="C58" s="7"/>
      <c r="D58" s="7"/>
      <c r="E58" s="7"/>
      <c r="F58" s="19"/>
      <c r="G58" s="7"/>
      <c r="H58" s="7"/>
      <c r="I58" s="19"/>
      <c r="J58" s="19"/>
      <c r="K58" s="20">
        <f>IF(AND(ISNUMBER(I58),ISNUMBER(J58)),I58*J58,0)</f>
        <v>0</v>
      </c>
      <c r="L58" s="7"/>
      <c r="M58" s="21" t="str">
        <f>IF(K58&lt;1,"",LOOKUP(K58,Scoring!$A$15:$A$18,Scoring!$F$15:$F$18))</f>
        <v/>
      </c>
      <c r="N58" s="22" t="str">
        <f>IF(K58&lt;1,"",LOOKUP(K58,Scoring!$A$15:$A$18,Scoring!$C$15:$C$18))</f>
        <v/>
      </c>
      <c r="O58" s="19"/>
      <c r="P58" s="7"/>
      <c r="Q58" s="7"/>
      <c r="R58" s="23"/>
      <c r="S58" s="19"/>
      <c r="T58" s="19"/>
      <c r="U58" s="20">
        <f>IF(AND(ISNUMBER(S58),ISNUMBER(T58)),S58*T58,0)</f>
        <v>0</v>
      </c>
      <c r="V58" s="21" t="str">
        <f>IF(U58&lt;1,"",LOOKUP(U58,Scoring!$A$15:$A$18,Scoring!$F$15:$F$18))</f>
        <v/>
      </c>
      <c r="W58" s="22" t="str">
        <f>IF(U58&lt;1,"",LOOKUP(U58,Scoring!$A$15:$A$18,Scoring!$D$15:$D$18))</f>
        <v/>
      </c>
      <c r="X58" s="7"/>
      <c r="Y58" s="19"/>
      <c r="Z58" s="23"/>
      <c r="AA58" s="23"/>
    </row>
    <row r="59" spans="1:27" x14ac:dyDescent="0.25">
      <c r="A59" s="7"/>
      <c r="B59" s="7"/>
      <c r="C59" s="7"/>
      <c r="D59" s="7"/>
      <c r="E59" s="7"/>
      <c r="F59" s="19"/>
      <c r="G59" s="7"/>
      <c r="H59" s="7"/>
      <c r="I59" s="19"/>
      <c r="J59" s="19"/>
      <c r="K59" s="20">
        <f>IF(AND(ISNUMBER(I59),ISNUMBER(J59)),I59*J59,0)</f>
        <v>0</v>
      </c>
      <c r="L59" s="7"/>
      <c r="M59" s="21" t="str">
        <f>IF(K59&lt;1,"",LOOKUP(K59,Scoring!$A$15:$A$18,Scoring!$F$15:$F$18))</f>
        <v/>
      </c>
      <c r="N59" s="22" t="str">
        <f>IF(K59&lt;1,"",LOOKUP(K59,Scoring!$A$15:$A$18,Scoring!$C$15:$C$18))</f>
        <v/>
      </c>
      <c r="O59" s="19"/>
      <c r="P59" s="7"/>
      <c r="Q59" s="7"/>
      <c r="R59" s="23"/>
      <c r="S59" s="19"/>
      <c r="T59" s="19"/>
      <c r="U59" s="20">
        <f>IF(AND(ISNUMBER(S59),ISNUMBER(T59)),S59*T59,0)</f>
        <v>0</v>
      </c>
      <c r="V59" s="21" t="str">
        <f>IF(U59&lt;1,"",LOOKUP(U59,Scoring!$A$15:$A$18,Scoring!$F$15:$F$18))</f>
        <v/>
      </c>
      <c r="W59" s="22" t="str">
        <f>IF(U59&lt;1,"",LOOKUP(U59,Scoring!$A$15:$A$18,Scoring!$D$15:$D$18))</f>
        <v/>
      </c>
      <c r="X59" s="7"/>
      <c r="Y59" s="19"/>
      <c r="Z59" s="23"/>
      <c r="AA59" s="23"/>
    </row>
    <row r="60" spans="1:27" x14ac:dyDescent="0.25">
      <c r="A60" s="7"/>
      <c r="B60" s="7"/>
      <c r="C60" s="7"/>
      <c r="D60" s="7"/>
      <c r="E60" s="7"/>
      <c r="F60" s="19"/>
      <c r="G60" s="7"/>
      <c r="H60" s="7"/>
      <c r="I60" s="19"/>
      <c r="J60" s="19"/>
      <c r="K60" s="20">
        <f>IF(AND(ISNUMBER(I60),ISNUMBER(J60)),I60*J60,0)</f>
        <v>0</v>
      </c>
      <c r="L60" s="7"/>
      <c r="M60" s="21" t="str">
        <f>IF(K60&lt;1,"",LOOKUP(K60,Scoring!$A$15:$A$18,Scoring!$F$15:$F$18))</f>
        <v/>
      </c>
      <c r="N60" s="22" t="str">
        <f>IF(K60&lt;1,"",LOOKUP(K60,Scoring!$A$15:$A$18,Scoring!$C$15:$C$18))</f>
        <v/>
      </c>
      <c r="O60" s="19"/>
      <c r="P60" s="7"/>
      <c r="Q60" s="7"/>
      <c r="R60" s="23"/>
      <c r="S60" s="19"/>
      <c r="T60" s="19"/>
      <c r="U60" s="20">
        <f>IF(AND(ISNUMBER(S60),ISNUMBER(T60)),S60*T60,0)</f>
        <v>0</v>
      </c>
      <c r="V60" s="21" t="str">
        <f>IF(U60&lt;1,"",LOOKUP(U60,Scoring!$A$15:$A$18,Scoring!$F$15:$F$18))</f>
        <v/>
      </c>
      <c r="W60" s="22" t="str">
        <f>IF(U60&lt;1,"",LOOKUP(U60,Scoring!$A$15:$A$18,Scoring!$D$15:$D$18))</f>
        <v/>
      </c>
      <c r="X60" s="7"/>
      <c r="Y60" s="19"/>
      <c r="Z60" s="23"/>
      <c r="AA60" s="23"/>
    </row>
    <row r="61" spans="1:27" x14ac:dyDescent="0.25">
      <c r="A61" s="7"/>
      <c r="B61" s="7"/>
      <c r="C61" s="7"/>
      <c r="D61" s="7"/>
      <c r="E61" s="7"/>
      <c r="F61" s="19"/>
      <c r="G61" s="7"/>
      <c r="H61" s="7"/>
      <c r="I61" s="19"/>
      <c r="J61" s="19"/>
      <c r="K61" s="20">
        <f>IF(AND(ISNUMBER(I61),ISNUMBER(J61)),I61*J61,0)</f>
        <v>0</v>
      </c>
      <c r="L61" s="7"/>
      <c r="M61" s="21" t="str">
        <f>IF(K61&lt;1,"",LOOKUP(K61,Scoring!$A$15:$A$18,Scoring!$F$15:$F$18))</f>
        <v/>
      </c>
      <c r="N61" s="22" t="str">
        <f>IF(K61&lt;1,"",LOOKUP(K61,Scoring!$A$15:$A$18,Scoring!$C$15:$C$18))</f>
        <v/>
      </c>
      <c r="O61" s="19"/>
      <c r="P61" s="7"/>
      <c r="Q61" s="7"/>
      <c r="R61" s="23"/>
      <c r="S61" s="19"/>
      <c r="T61" s="19"/>
      <c r="U61" s="20">
        <f>IF(AND(ISNUMBER(S61),ISNUMBER(T61)),S61*T61,0)</f>
        <v>0</v>
      </c>
      <c r="V61" s="21" t="str">
        <f>IF(U61&lt;1,"",LOOKUP(U61,Scoring!$A$15:$A$18,Scoring!$F$15:$F$18))</f>
        <v/>
      </c>
      <c r="W61" s="22" t="str">
        <f>IF(U61&lt;1,"",LOOKUP(U61,Scoring!$A$15:$A$18,Scoring!$D$15:$D$18))</f>
        <v/>
      </c>
      <c r="X61" s="7"/>
      <c r="Y61" s="19"/>
      <c r="Z61" s="23"/>
      <c r="AA61" s="23"/>
    </row>
    <row r="62" spans="1:27" x14ac:dyDescent="0.25">
      <c r="A62" s="7"/>
      <c r="B62" s="7"/>
      <c r="C62" s="7"/>
      <c r="D62" s="7"/>
      <c r="E62" s="7"/>
      <c r="F62" s="19"/>
      <c r="G62" s="7"/>
      <c r="H62" s="7"/>
      <c r="I62" s="19"/>
      <c r="J62" s="19"/>
      <c r="K62" s="20">
        <f>IF(AND(ISNUMBER(I62),ISNUMBER(J62)),I62*J62,0)</f>
        <v>0</v>
      </c>
      <c r="L62" s="7"/>
      <c r="M62" s="21" t="str">
        <f>IF(K62&lt;1,"",LOOKUP(K62,Scoring!$A$15:$A$18,Scoring!$F$15:$F$18))</f>
        <v/>
      </c>
      <c r="N62" s="22" t="str">
        <f>IF(K62&lt;1,"",LOOKUP(K62,Scoring!$A$15:$A$18,Scoring!$C$15:$C$18))</f>
        <v/>
      </c>
      <c r="O62" s="19"/>
      <c r="P62" s="7"/>
      <c r="Q62" s="7"/>
      <c r="R62" s="23"/>
      <c r="S62" s="19"/>
      <c r="T62" s="19"/>
      <c r="U62" s="20">
        <f>IF(AND(ISNUMBER(S62),ISNUMBER(T62)),S62*T62,0)</f>
        <v>0</v>
      </c>
      <c r="V62" s="21" t="str">
        <f>IF(U62&lt;1,"",LOOKUP(U62,Scoring!$A$15:$A$18,Scoring!$F$15:$F$18))</f>
        <v/>
      </c>
      <c r="W62" s="22" t="str">
        <f>IF(U62&lt;1,"",LOOKUP(U62,Scoring!$A$15:$A$18,Scoring!$D$15:$D$18))</f>
        <v/>
      </c>
      <c r="X62" s="7"/>
      <c r="Y62" s="19"/>
      <c r="Z62" s="23"/>
      <c r="AA62" s="23"/>
    </row>
    <row r="63" spans="1:27" x14ac:dyDescent="0.25">
      <c r="A63" s="7"/>
      <c r="B63" s="7"/>
      <c r="C63" s="7"/>
      <c r="D63" s="7"/>
      <c r="E63" s="7"/>
      <c r="F63" s="19"/>
      <c r="G63" s="7"/>
      <c r="H63" s="7"/>
      <c r="I63" s="19"/>
      <c r="J63" s="19"/>
      <c r="K63" s="20">
        <f>IF(AND(ISNUMBER(I63),ISNUMBER(J63)),I63*J63,0)</f>
        <v>0</v>
      </c>
      <c r="L63" s="7"/>
      <c r="M63" s="21" t="str">
        <f>IF(K63&lt;1,"",LOOKUP(K63,Scoring!$A$15:$A$18,Scoring!$F$15:$F$18))</f>
        <v/>
      </c>
      <c r="N63" s="22" t="str">
        <f>IF(K63&lt;1,"",LOOKUP(K63,Scoring!$A$15:$A$18,Scoring!$C$15:$C$18))</f>
        <v/>
      </c>
      <c r="O63" s="19"/>
      <c r="P63" s="7"/>
      <c r="Q63" s="7"/>
      <c r="R63" s="23"/>
      <c r="S63" s="19"/>
      <c r="T63" s="19"/>
      <c r="U63" s="20">
        <f>IF(AND(ISNUMBER(S63),ISNUMBER(T63)),S63*T63,0)</f>
        <v>0</v>
      </c>
      <c r="V63" s="21" t="str">
        <f>IF(U63&lt;1,"",LOOKUP(U63,Scoring!$A$15:$A$18,Scoring!$F$15:$F$18))</f>
        <v/>
      </c>
      <c r="W63" s="22" t="str">
        <f>IF(U63&lt;1,"",LOOKUP(U63,Scoring!$A$15:$A$18,Scoring!$D$15:$D$18))</f>
        <v/>
      </c>
      <c r="X63" s="7"/>
      <c r="Y63" s="19"/>
      <c r="Z63" s="23"/>
      <c r="AA63" s="23"/>
    </row>
    <row r="64" spans="1:27" x14ac:dyDescent="0.25">
      <c r="A64" s="7"/>
      <c r="B64" s="7"/>
      <c r="C64" s="7"/>
      <c r="D64" s="7"/>
      <c r="E64" s="7"/>
      <c r="F64" s="19"/>
      <c r="G64" s="7"/>
      <c r="H64" s="7"/>
      <c r="I64" s="19"/>
      <c r="J64" s="19"/>
      <c r="K64" s="20">
        <f>IF(AND(ISNUMBER(I64),ISNUMBER(J64)),I64*J64,0)</f>
        <v>0</v>
      </c>
      <c r="L64" s="7"/>
      <c r="M64" s="21" t="str">
        <f>IF(K64&lt;1,"",LOOKUP(K64,Scoring!$A$15:$A$18,Scoring!$F$15:$F$18))</f>
        <v/>
      </c>
      <c r="N64" s="22" t="str">
        <f>IF(K64&lt;1,"",LOOKUP(K64,Scoring!$A$15:$A$18,Scoring!$C$15:$C$18))</f>
        <v/>
      </c>
      <c r="O64" s="19"/>
      <c r="P64" s="7"/>
      <c r="Q64" s="7"/>
      <c r="R64" s="23"/>
      <c r="S64" s="19"/>
      <c r="T64" s="19"/>
      <c r="U64" s="20">
        <f>IF(AND(ISNUMBER(S64),ISNUMBER(T64)),S64*T64,0)</f>
        <v>0</v>
      </c>
      <c r="V64" s="21" t="str">
        <f>IF(U64&lt;1,"",LOOKUP(U64,Scoring!$A$15:$A$18,Scoring!$F$15:$F$18))</f>
        <v/>
      </c>
      <c r="W64" s="22" t="str">
        <f>IF(U64&lt;1,"",LOOKUP(U64,Scoring!$A$15:$A$18,Scoring!$D$15:$D$18))</f>
        <v/>
      </c>
      <c r="X64" s="7"/>
      <c r="Y64" s="19"/>
      <c r="Z64" s="23"/>
      <c r="AA64" s="23"/>
    </row>
    <row r="65" spans="1:27" x14ac:dyDescent="0.25">
      <c r="A65" s="7"/>
      <c r="B65" s="7"/>
      <c r="C65" s="7"/>
      <c r="D65" s="7"/>
      <c r="E65" s="7"/>
      <c r="F65" s="19"/>
      <c r="G65" s="7"/>
      <c r="H65" s="7"/>
      <c r="I65" s="19"/>
      <c r="J65" s="19"/>
      <c r="K65" s="20">
        <f>IF(AND(ISNUMBER(I65),ISNUMBER(J65)),I65*J65,0)</f>
        <v>0</v>
      </c>
      <c r="L65" s="7"/>
      <c r="M65" s="21" t="str">
        <f>IF(K65&lt;1,"",LOOKUP(K65,Scoring!$A$15:$A$18,Scoring!$F$15:$F$18))</f>
        <v/>
      </c>
      <c r="N65" s="22" t="str">
        <f>IF(K65&lt;1,"",LOOKUP(K65,Scoring!$A$15:$A$18,Scoring!$C$15:$C$18))</f>
        <v/>
      </c>
      <c r="O65" s="19"/>
      <c r="P65" s="7"/>
      <c r="Q65" s="7"/>
      <c r="R65" s="23"/>
      <c r="S65" s="19"/>
      <c r="T65" s="19"/>
      <c r="U65" s="20">
        <f>IF(AND(ISNUMBER(S65),ISNUMBER(T65)),S65*T65,0)</f>
        <v>0</v>
      </c>
      <c r="V65" s="21" t="str">
        <f>IF(U65&lt;1,"",LOOKUP(U65,Scoring!$A$15:$A$18,Scoring!$F$15:$F$18))</f>
        <v/>
      </c>
      <c r="W65" s="22" t="str">
        <f>IF(U65&lt;1,"",LOOKUP(U65,Scoring!$A$15:$A$18,Scoring!$D$15:$D$18))</f>
        <v/>
      </c>
      <c r="X65" s="7"/>
      <c r="Y65" s="19"/>
      <c r="Z65" s="23"/>
      <c r="AA65" s="23"/>
    </row>
    <row r="66" spans="1:27" x14ac:dyDescent="0.25">
      <c r="A66" s="7"/>
      <c r="B66" s="7"/>
      <c r="C66" s="7"/>
      <c r="D66" s="7"/>
      <c r="E66" s="7"/>
      <c r="F66" s="19"/>
      <c r="G66" s="7"/>
      <c r="H66" s="7"/>
      <c r="I66" s="19"/>
      <c r="J66" s="19"/>
      <c r="K66" s="20">
        <f>IF(AND(ISNUMBER(I66),ISNUMBER(J66)),I66*J66,0)</f>
        <v>0</v>
      </c>
      <c r="L66" s="7"/>
      <c r="M66" s="21" t="str">
        <f>IF(K66&lt;1,"",LOOKUP(K66,Scoring!$A$15:$A$18,Scoring!$F$15:$F$18))</f>
        <v/>
      </c>
      <c r="N66" s="22" t="str">
        <f>IF(K66&lt;1,"",LOOKUP(K66,Scoring!$A$15:$A$18,Scoring!$C$15:$C$18))</f>
        <v/>
      </c>
      <c r="O66" s="19"/>
      <c r="P66" s="7"/>
      <c r="Q66" s="7"/>
      <c r="R66" s="23"/>
      <c r="S66" s="19"/>
      <c r="T66" s="19"/>
      <c r="U66" s="20">
        <f>IF(AND(ISNUMBER(S66),ISNUMBER(T66)),S66*T66,0)</f>
        <v>0</v>
      </c>
      <c r="V66" s="21" t="str">
        <f>IF(U66&lt;1,"",LOOKUP(U66,Scoring!$A$15:$A$18,Scoring!$F$15:$F$18))</f>
        <v/>
      </c>
      <c r="W66" s="22" t="str">
        <f>IF(U66&lt;1,"",LOOKUP(U66,Scoring!$A$15:$A$18,Scoring!$D$15:$D$18))</f>
        <v/>
      </c>
      <c r="X66" s="7"/>
      <c r="Y66" s="19"/>
      <c r="Z66" s="23"/>
      <c r="AA66" s="23"/>
    </row>
    <row r="67" spans="1:27" x14ac:dyDescent="0.25">
      <c r="A67" s="7"/>
      <c r="B67" s="7"/>
      <c r="C67" s="7"/>
      <c r="D67" s="7"/>
      <c r="E67" s="7"/>
      <c r="F67" s="19"/>
      <c r="G67" s="7"/>
      <c r="H67" s="7"/>
      <c r="I67" s="19"/>
      <c r="J67" s="19"/>
      <c r="K67" s="20">
        <f>IF(AND(ISNUMBER(I67),ISNUMBER(J67)),I67*J67,0)</f>
        <v>0</v>
      </c>
      <c r="L67" s="7"/>
      <c r="M67" s="21" t="str">
        <f>IF(K67&lt;1,"",LOOKUP(K67,Scoring!$A$15:$A$18,Scoring!$F$15:$F$18))</f>
        <v/>
      </c>
      <c r="N67" s="22" t="str">
        <f>IF(K67&lt;1,"",LOOKUP(K67,Scoring!$A$15:$A$18,Scoring!$C$15:$C$18))</f>
        <v/>
      </c>
      <c r="O67" s="19"/>
      <c r="P67" s="7"/>
      <c r="Q67" s="7"/>
      <c r="R67" s="23"/>
      <c r="S67" s="19"/>
      <c r="T67" s="19"/>
      <c r="U67" s="20">
        <f>IF(AND(ISNUMBER(S67),ISNUMBER(T67)),S67*T67,0)</f>
        <v>0</v>
      </c>
      <c r="V67" s="21" t="str">
        <f>IF(U67&lt;1,"",LOOKUP(U67,Scoring!$A$15:$A$18,Scoring!$F$15:$F$18))</f>
        <v/>
      </c>
      <c r="W67" s="22" t="str">
        <f>IF(U67&lt;1,"",LOOKUP(U67,Scoring!$A$15:$A$18,Scoring!$D$15:$D$18))</f>
        <v/>
      </c>
      <c r="X67" s="7"/>
      <c r="Y67" s="19"/>
      <c r="Z67" s="23"/>
      <c r="AA67" s="23"/>
    </row>
    <row r="68" spans="1:27" x14ac:dyDescent="0.25">
      <c r="A68" s="7"/>
      <c r="B68" s="7"/>
      <c r="C68" s="7"/>
      <c r="D68" s="7"/>
      <c r="E68" s="7"/>
      <c r="F68" s="19"/>
      <c r="G68" s="7"/>
      <c r="H68" s="7"/>
      <c r="I68" s="19"/>
      <c r="J68" s="19"/>
      <c r="K68" s="20">
        <f>IF(AND(ISNUMBER(I68),ISNUMBER(J68)),I68*J68,0)</f>
        <v>0</v>
      </c>
      <c r="L68" s="7"/>
      <c r="M68" s="21" t="str">
        <f>IF(K68&lt;1,"",LOOKUP(K68,Scoring!$A$15:$A$18,Scoring!$F$15:$F$18))</f>
        <v/>
      </c>
      <c r="N68" s="22" t="str">
        <f>IF(K68&lt;1,"",LOOKUP(K68,Scoring!$A$15:$A$18,Scoring!$C$15:$C$18))</f>
        <v/>
      </c>
      <c r="O68" s="19"/>
      <c r="P68" s="7"/>
      <c r="Q68" s="7"/>
      <c r="R68" s="23"/>
      <c r="S68" s="19"/>
      <c r="T68" s="19"/>
      <c r="U68" s="20">
        <f>IF(AND(ISNUMBER(S68),ISNUMBER(T68)),S68*T68,0)</f>
        <v>0</v>
      </c>
      <c r="V68" s="21" t="str">
        <f>IF(U68&lt;1,"",LOOKUP(U68,Scoring!$A$15:$A$18,Scoring!$F$15:$F$18))</f>
        <v/>
      </c>
      <c r="W68" s="22" t="str">
        <f>IF(U68&lt;1,"",LOOKUP(U68,Scoring!$A$15:$A$18,Scoring!$D$15:$D$18))</f>
        <v/>
      </c>
      <c r="X68" s="7"/>
      <c r="Y68" s="19"/>
      <c r="Z68" s="23"/>
      <c r="AA68" s="23"/>
    </row>
    <row r="69" spans="1:27" x14ac:dyDescent="0.25">
      <c r="A69" s="7"/>
      <c r="B69" s="7"/>
      <c r="C69" s="7"/>
      <c r="D69" s="7"/>
      <c r="E69" s="7"/>
      <c r="F69" s="19"/>
      <c r="G69" s="7"/>
      <c r="H69" s="7"/>
      <c r="I69" s="19"/>
      <c r="J69" s="19"/>
      <c r="K69" s="20">
        <f>IF(AND(ISNUMBER(I69),ISNUMBER(J69)),I69*J69,0)</f>
        <v>0</v>
      </c>
      <c r="L69" s="7"/>
      <c r="M69" s="21" t="str">
        <f>IF(K69&lt;1,"",LOOKUP(K69,Scoring!$A$15:$A$18,Scoring!$F$15:$F$18))</f>
        <v/>
      </c>
      <c r="N69" s="22" t="str">
        <f>IF(K69&lt;1,"",LOOKUP(K69,Scoring!$A$15:$A$18,Scoring!$C$15:$C$18))</f>
        <v/>
      </c>
      <c r="O69" s="19"/>
      <c r="P69" s="7"/>
      <c r="Q69" s="7"/>
      <c r="R69" s="23"/>
      <c r="S69" s="19"/>
      <c r="T69" s="19"/>
      <c r="U69" s="20">
        <f>IF(AND(ISNUMBER(S69),ISNUMBER(T69)),S69*T69,0)</f>
        <v>0</v>
      </c>
      <c r="V69" s="21" t="str">
        <f>IF(U69&lt;1,"",LOOKUP(U69,Scoring!$A$15:$A$18,Scoring!$F$15:$F$18))</f>
        <v/>
      </c>
      <c r="W69" s="22" t="str">
        <f>IF(U69&lt;1,"",LOOKUP(U69,Scoring!$A$15:$A$18,Scoring!$D$15:$D$18))</f>
        <v/>
      </c>
      <c r="X69" s="7"/>
      <c r="Y69" s="19"/>
      <c r="Z69" s="23"/>
      <c r="AA69" s="23"/>
    </row>
    <row r="70" spans="1:27" x14ac:dyDescent="0.25">
      <c r="A70" s="7"/>
      <c r="B70" s="7"/>
      <c r="C70" s="7"/>
      <c r="D70" s="7"/>
      <c r="E70" s="7"/>
      <c r="F70" s="19"/>
      <c r="G70" s="7"/>
      <c r="H70" s="7"/>
      <c r="I70" s="19"/>
      <c r="J70" s="19"/>
      <c r="K70" s="20">
        <f>IF(AND(ISNUMBER(I70),ISNUMBER(J70)),I70*J70,0)</f>
        <v>0</v>
      </c>
      <c r="L70" s="7"/>
      <c r="M70" s="21" t="str">
        <f>IF(K70&lt;1,"",LOOKUP(K70,Scoring!$A$15:$A$18,Scoring!$F$15:$F$18))</f>
        <v/>
      </c>
      <c r="N70" s="22" t="str">
        <f>IF(K70&lt;1,"",LOOKUP(K70,Scoring!$A$15:$A$18,Scoring!$C$15:$C$18))</f>
        <v/>
      </c>
      <c r="O70" s="19"/>
      <c r="P70" s="7"/>
      <c r="Q70" s="7"/>
      <c r="R70" s="23"/>
      <c r="S70" s="19"/>
      <c r="T70" s="19"/>
      <c r="U70" s="20">
        <f>IF(AND(ISNUMBER(S70),ISNUMBER(T70)),S70*T70,0)</f>
        <v>0</v>
      </c>
      <c r="V70" s="21" t="str">
        <f>IF(U70&lt;1,"",LOOKUP(U70,Scoring!$A$15:$A$18,Scoring!$F$15:$F$18))</f>
        <v/>
      </c>
      <c r="W70" s="22" t="str">
        <f>IF(U70&lt;1,"",LOOKUP(U70,Scoring!$A$15:$A$18,Scoring!$D$15:$D$18))</f>
        <v/>
      </c>
      <c r="X70" s="7"/>
      <c r="Y70" s="19"/>
      <c r="Z70" s="23"/>
      <c r="AA70" s="23"/>
    </row>
    <row r="71" spans="1:27" x14ac:dyDescent="0.25">
      <c r="A71" s="7"/>
      <c r="B71" s="7"/>
      <c r="C71" s="7"/>
      <c r="D71" s="7"/>
      <c r="E71" s="7"/>
      <c r="F71" s="19"/>
      <c r="G71" s="7"/>
      <c r="H71" s="7"/>
      <c r="I71" s="19"/>
      <c r="J71" s="19"/>
      <c r="K71" s="20">
        <f>IF(AND(ISNUMBER(I71),ISNUMBER(J71)),I71*J71,0)</f>
        <v>0</v>
      </c>
      <c r="L71" s="7"/>
      <c r="M71" s="21" t="str">
        <f>IF(K71&lt;1,"",LOOKUP(K71,Scoring!$A$15:$A$18,Scoring!$F$15:$F$18))</f>
        <v/>
      </c>
      <c r="N71" s="22" t="str">
        <f>IF(K71&lt;1,"",LOOKUP(K71,Scoring!$A$15:$A$18,Scoring!$C$15:$C$18))</f>
        <v/>
      </c>
      <c r="O71" s="19"/>
      <c r="P71" s="7"/>
      <c r="Q71" s="7"/>
      <c r="R71" s="23"/>
      <c r="S71" s="19"/>
      <c r="T71" s="19"/>
      <c r="U71" s="20">
        <f>IF(AND(ISNUMBER(S71),ISNUMBER(T71)),S71*T71,0)</f>
        <v>0</v>
      </c>
      <c r="V71" s="21" t="str">
        <f>IF(U71&lt;1,"",LOOKUP(U71,Scoring!$A$15:$A$18,Scoring!$F$15:$F$18))</f>
        <v/>
      </c>
      <c r="W71" s="22" t="str">
        <f>IF(U71&lt;1,"",LOOKUP(U71,Scoring!$A$15:$A$18,Scoring!$D$15:$D$18))</f>
        <v/>
      </c>
      <c r="X71" s="7"/>
      <c r="Y71" s="19"/>
      <c r="Z71" s="23"/>
      <c r="AA71" s="23"/>
    </row>
    <row r="72" spans="1:27" x14ac:dyDescent="0.25">
      <c r="A72" s="7"/>
      <c r="B72" s="7"/>
      <c r="C72" s="7"/>
      <c r="D72" s="7"/>
      <c r="E72" s="7"/>
      <c r="F72" s="19"/>
      <c r="G72" s="7"/>
      <c r="H72" s="7"/>
      <c r="I72" s="19"/>
      <c r="J72" s="19"/>
      <c r="K72" s="20">
        <f>IF(AND(ISNUMBER(I72),ISNUMBER(J72)),I72*J72,0)</f>
        <v>0</v>
      </c>
      <c r="L72" s="7"/>
      <c r="M72" s="21" t="str">
        <f>IF(K72&lt;1,"",LOOKUP(K72,Scoring!$A$15:$A$18,Scoring!$F$15:$F$18))</f>
        <v/>
      </c>
      <c r="N72" s="22" t="str">
        <f>IF(K72&lt;1,"",LOOKUP(K72,Scoring!$A$15:$A$18,Scoring!$C$15:$C$18))</f>
        <v/>
      </c>
      <c r="O72" s="19"/>
      <c r="P72" s="7"/>
      <c r="Q72" s="7"/>
      <c r="R72" s="23"/>
      <c r="S72" s="19"/>
      <c r="T72" s="19"/>
      <c r="U72" s="20">
        <f>IF(AND(ISNUMBER(S72),ISNUMBER(T72)),S72*T72,0)</f>
        <v>0</v>
      </c>
      <c r="V72" s="21" t="str">
        <f>IF(U72&lt;1,"",LOOKUP(U72,Scoring!$A$15:$A$18,Scoring!$F$15:$F$18))</f>
        <v/>
      </c>
      <c r="W72" s="22" t="str">
        <f>IF(U72&lt;1,"",LOOKUP(U72,Scoring!$A$15:$A$18,Scoring!$D$15:$D$18))</f>
        <v/>
      </c>
      <c r="X72" s="7"/>
      <c r="Y72" s="19"/>
      <c r="Z72" s="23"/>
      <c r="AA72" s="23"/>
    </row>
    <row r="73" spans="1:27" x14ac:dyDescent="0.25">
      <c r="A73" s="7"/>
      <c r="B73" s="7"/>
      <c r="C73" s="7"/>
      <c r="D73" s="7"/>
      <c r="E73" s="7"/>
      <c r="F73" s="19"/>
      <c r="G73" s="7"/>
      <c r="H73" s="7"/>
      <c r="I73" s="19"/>
      <c r="J73" s="19"/>
      <c r="K73" s="20">
        <f>IF(AND(ISNUMBER(I73),ISNUMBER(J73)),I73*J73,0)</f>
        <v>0</v>
      </c>
      <c r="L73" s="7"/>
      <c r="M73" s="21" t="str">
        <f>IF(K73&lt;1,"",LOOKUP(K73,Scoring!$A$15:$A$18,Scoring!$F$15:$F$18))</f>
        <v/>
      </c>
      <c r="N73" s="22" t="str">
        <f>IF(K73&lt;1,"",LOOKUP(K73,Scoring!$A$15:$A$18,Scoring!$C$15:$C$18))</f>
        <v/>
      </c>
      <c r="O73" s="19"/>
      <c r="P73" s="7"/>
      <c r="Q73" s="7"/>
      <c r="R73" s="23"/>
      <c r="S73" s="19"/>
      <c r="T73" s="19"/>
      <c r="U73" s="20">
        <f>IF(AND(ISNUMBER(S73),ISNUMBER(T73)),S73*T73,0)</f>
        <v>0</v>
      </c>
      <c r="V73" s="21" t="str">
        <f>IF(U73&lt;1,"",LOOKUP(U73,Scoring!$A$15:$A$18,Scoring!$F$15:$F$18))</f>
        <v/>
      </c>
      <c r="W73" s="22" t="str">
        <f>IF(U73&lt;1,"",LOOKUP(U73,Scoring!$A$15:$A$18,Scoring!$D$15:$D$18))</f>
        <v/>
      </c>
      <c r="X73" s="7"/>
      <c r="Y73" s="19"/>
      <c r="Z73" s="23"/>
      <c r="AA73" s="23"/>
    </row>
    <row r="74" spans="1:27" x14ac:dyDescent="0.25">
      <c r="A74" s="7"/>
      <c r="B74" s="7"/>
      <c r="C74" s="7"/>
      <c r="D74" s="7"/>
      <c r="E74" s="7"/>
      <c r="F74" s="19"/>
      <c r="G74" s="7"/>
      <c r="H74" s="7"/>
      <c r="I74" s="19"/>
      <c r="J74" s="19"/>
      <c r="K74" s="20">
        <f>IF(AND(ISNUMBER(I74),ISNUMBER(J74)),I74*J74,0)</f>
        <v>0</v>
      </c>
      <c r="L74" s="7"/>
      <c r="M74" s="21" t="str">
        <f>IF(K74&lt;1,"",LOOKUP(K74,Scoring!$A$15:$A$18,Scoring!$F$15:$F$18))</f>
        <v/>
      </c>
      <c r="N74" s="22" t="str">
        <f>IF(K74&lt;1,"",LOOKUP(K74,Scoring!$A$15:$A$18,Scoring!$C$15:$C$18))</f>
        <v/>
      </c>
      <c r="O74" s="19"/>
      <c r="P74" s="7"/>
      <c r="Q74" s="7"/>
      <c r="R74" s="23"/>
      <c r="S74" s="19"/>
      <c r="T74" s="19"/>
      <c r="U74" s="20">
        <f>IF(AND(ISNUMBER(S74),ISNUMBER(T74)),S74*T74,0)</f>
        <v>0</v>
      </c>
      <c r="V74" s="21" t="str">
        <f>IF(U74&lt;1,"",LOOKUP(U74,Scoring!$A$15:$A$18,Scoring!$F$15:$F$18))</f>
        <v/>
      </c>
      <c r="W74" s="22" t="str">
        <f>IF(U74&lt;1,"",LOOKUP(U74,Scoring!$A$15:$A$18,Scoring!$D$15:$D$18))</f>
        <v/>
      </c>
      <c r="X74" s="7"/>
      <c r="Y74" s="19"/>
      <c r="Z74" s="23"/>
      <c r="AA74" s="23"/>
    </row>
    <row r="75" spans="1:27" x14ac:dyDescent="0.25">
      <c r="A75" s="7"/>
      <c r="B75" s="7"/>
      <c r="C75" s="7"/>
      <c r="D75" s="7"/>
      <c r="E75" s="7"/>
      <c r="F75" s="19"/>
      <c r="G75" s="7"/>
      <c r="H75" s="7"/>
      <c r="I75" s="19"/>
      <c r="J75" s="19"/>
      <c r="K75" s="20">
        <f>IF(AND(ISNUMBER(I75),ISNUMBER(J75)),I75*J75,0)</f>
        <v>0</v>
      </c>
      <c r="L75" s="7"/>
      <c r="M75" s="21" t="str">
        <f>IF(K75&lt;1,"",LOOKUP(K75,Scoring!$A$15:$A$18,Scoring!$F$15:$F$18))</f>
        <v/>
      </c>
      <c r="N75" s="22" t="str">
        <f>IF(K75&lt;1,"",LOOKUP(K75,Scoring!$A$15:$A$18,Scoring!$C$15:$C$18))</f>
        <v/>
      </c>
      <c r="O75" s="19"/>
      <c r="P75" s="7"/>
      <c r="Q75" s="7"/>
      <c r="R75" s="23"/>
      <c r="S75" s="19"/>
      <c r="T75" s="19"/>
      <c r="U75" s="20">
        <f>IF(AND(ISNUMBER(S75),ISNUMBER(T75)),S75*T75,0)</f>
        <v>0</v>
      </c>
      <c r="V75" s="21" t="str">
        <f>IF(U75&lt;1,"",LOOKUP(U75,Scoring!$A$15:$A$18,Scoring!$F$15:$F$18))</f>
        <v/>
      </c>
      <c r="W75" s="22" t="str">
        <f>IF(U75&lt;1,"",LOOKUP(U75,Scoring!$A$15:$A$18,Scoring!$D$15:$D$18))</f>
        <v/>
      </c>
      <c r="X75" s="7"/>
      <c r="Y75" s="19"/>
      <c r="Z75" s="23"/>
      <c r="AA75" s="23"/>
    </row>
    <row r="76" spans="1:27" x14ac:dyDescent="0.25">
      <c r="A76" s="7"/>
      <c r="B76" s="7"/>
      <c r="C76" s="7"/>
      <c r="D76" s="7"/>
      <c r="E76" s="7"/>
      <c r="F76" s="19"/>
      <c r="G76" s="7"/>
      <c r="H76" s="7"/>
      <c r="I76" s="19"/>
      <c r="J76" s="19"/>
      <c r="K76" s="20">
        <f>IF(AND(ISNUMBER(I76),ISNUMBER(J76)),I76*J76,0)</f>
        <v>0</v>
      </c>
      <c r="L76" s="7"/>
      <c r="M76" s="21" t="str">
        <f>IF(K76&lt;1,"",LOOKUP(K76,Scoring!$A$15:$A$18,Scoring!$F$15:$F$18))</f>
        <v/>
      </c>
      <c r="N76" s="22" t="str">
        <f>IF(K76&lt;1,"",LOOKUP(K76,Scoring!$A$15:$A$18,Scoring!$C$15:$C$18))</f>
        <v/>
      </c>
      <c r="O76" s="19"/>
      <c r="P76" s="7"/>
      <c r="Q76" s="7"/>
      <c r="R76" s="23"/>
      <c r="S76" s="19"/>
      <c r="T76" s="19"/>
      <c r="U76" s="20">
        <f>IF(AND(ISNUMBER(S76),ISNUMBER(T76)),S76*T76,0)</f>
        <v>0</v>
      </c>
      <c r="V76" s="21" t="str">
        <f>IF(U76&lt;1,"",LOOKUP(U76,Scoring!$A$15:$A$18,Scoring!$F$15:$F$18))</f>
        <v/>
      </c>
      <c r="W76" s="22" t="str">
        <f>IF(U76&lt;1,"",LOOKUP(U76,Scoring!$A$15:$A$18,Scoring!$D$15:$D$18))</f>
        <v/>
      </c>
      <c r="X76" s="7"/>
      <c r="Y76" s="19"/>
      <c r="Z76" s="23"/>
      <c r="AA76" s="23"/>
    </row>
    <row r="77" spans="1:27" x14ac:dyDescent="0.25">
      <c r="A77" s="7"/>
      <c r="B77" s="7"/>
      <c r="C77" s="7"/>
      <c r="D77" s="7"/>
      <c r="E77" s="7"/>
      <c r="F77" s="19"/>
      <c r="G77" s="7"/>
      <c r="H77" s="7"/>
      <c r="I77" s="19"/>
      <c r="J77" s="19"/>
      <c r="K77" s="20">
        <f>IF(AND(ISNUMBER(I77),ISNUMBER(J77)),I77*J77,0)</f>
        <v>0</v>
      </c>
      <c r="L77" s="7"/>
      <c r="M77" s="21" t="str">
        <f>IF(K77&lt;1,"",LOOKUP(K77,Scoring!$A$15:$A$18,Scoring!$F$15:$F$18))</f>
        <v/>
      </c>
      <c r="N77" s="22" t="str">
        <f>IF(K77&lt;1,"",LOOKUP(K77,Scoring!$A$15:$A$18,Scoring!$C$15:$C$18))</f>
        <v/>
      </c>
      <c r="O77" s="19"/>
      <c r="P77" s="7"/>
      <c r="Q77" s="7"/>
      <c r="R77" s="23"/>
      <c r="S77" s="19"/>
      <c r="T77" s="19"/>
      <c r="U77" s="20">
        <f>IF(AND(ISNUMBER(S77),ISNUMBER(T77)),S77*T77,0)</f>
        <v>0</v>
      </c>
      <c r="V77" s="21" t="str">
        <f>IF(U77&lt;1,"",LOOKUP(U77,Scoring!$A$15:$A$18,Scoring!$F$15:$F$18))</f>
        <v/>
      </c>
      <c r="W77" s="22" t="str">
        <f>IF(U77&lt;1,"",LOOKUP(U77,Scoring!$A$15:$A$18,Scoring!$D$15:$D$18))</f>
        <v/>
      </c>
      <c r="X77" s="7"/>
      <c r="Y77" s="19"/>
      <c r="Z77" s="23"/>
      <c r="AA77" s="23"/>
    </row>
    <row r="78" spans="1:27" x14ac:dyDescent="0.25">
      <c r="A78" s="7"/>
      <c r="B78" s="7"/>
      <c r="C78" s="7"/>
      <c r="D78" s="7"/>
      <c r="E78" s="7"/>
      <c r="F78" s="19"/>
      <c r="G78" s="7"/>
      <c r="H78" s="7"/>
      <c r="I78" s="19"/>
      <c r="J78" s="19"/>
      <c r="K78" s="20">
        <f>IF(AND(ISNUMBER(I78),ISNUMBER(J78)),I78*J78,0)</f>
        <v>0</v>
      </c>
      <c r="L78" s="7"/>
      <c r="M78" s="21" t="str">
        <f>IF(K78&lt;1,"",LOOKUP(K78,Scoring!$A$15:$A$18,Scoring!$F$15:$F$18))</f>
        <v/>
      </c>
      <c r="N78" s="22" t="str">
        <f>IF(K78&lt;1,"",LOOKUP(K78,Scoring!$A$15:$A$18,Scoring!$C$15:$C$18))</f>
        <v/>
      </c>
      <c r="O78" s="19"/>
      <c r="P78" s="7"/>
      <c r="Q78" s="7"/>
      <c r="R78" s="23"/>
      <c r="S78" s="19"/>
      <c r="T78" s="19"/>
      <c r="U78" s="20">
        <f>IF(AND(ISNUMBER(S78),ISNUMBER(T78)),S78*T78,0)</f>
        <v>0</v>
      </c>
      <c r="V78" s="21" t="str">
        <f>IF(U78&lt;1,"",LOOKUP(U78,Scoring!$A$15:$A$18,Scoring!$F$15:$F$18))</f>
        <v/>
      </c>
      <c r="W78" s="22" t="str">
        <f>IF(U78&lt;1,"",LOOKUP(U78,Scoring!$A$15:$A$18,Scoring!$D$15:$D$18))</f>
        <v/>
      </c>
      <c r="X78" s="7"/>
      <c r="Y78" s="19"/>
      <c r="Z78" s="23"/>
      <c r="AA78" s="23"/>
    </row>
    <row r="79" spans="1:27" x14ac:dyDescent="0.25">
      <c r="A79" s="7"/>
      <c r="B79" s="7"/>
      <c r="C79" s="7"/>
      <c r="D79" s="7"/>
      <c r="E79" s="7"/>
      <c r="F79" s="19"/>
      <c r="G79" s="7"/>
      <c r="H79" s="7"/>
      <c r="I79" s="19"/>
      <c r="J79" s="19"/>
      <c r="K79" s="20">
        <f>IF(AND(ISNUMBER(I79),ISNUMBER(J79)),I79*J79,0)</f>
        <v>0</v>
      </c>
      <c r="L79" s="7"/>
      <c r="M79" s="21" t="str">
        <f>IF(K79&lt;1,"",LOOKUP(K79,Scoring!$A$15:$A$18,Scoring!$F$15:$F$18))</f>
        <v/>
      </c>
      <c r="N79" s="22" t="str">
        <f>IF(K79&lt;1,"",LOOKUP(K79,Scoring!$A$15:$A$18,Scoring!$C$15:$C$18))</f>
        <v/>
      </c>
      <c r="O79" s="19"/>
      <c r="P79" s="7"/>
      <c r="Q79" s="7"/>
      <c r="R79" s="23"/>
      <c r="S79" s="19"/>
      <c r="T79" s="19"/>
      <c r="U79" s="20">
        <f>IF(AND(ISNUMBER(S79),ISNUMBER(T79)),S79*T79,0)</f>
        <v>0</v>
      </c>
      <c r="V79" s="21" t="str">
        <f>IF(U79&lt;1,"",LOOKUP(U79,Scoring!$A$15:$A$18,Scoring!$F$15:$F$18))</f>
        <v/>
      </c>
      <c r="W79" s="22" t="str">
        <f>IF(U79&lt;1,"",LOOKUP(U79,Scoring!$A$15:$A$18,Scoring!$D$15:$D$18))</f>
        <v/>
      </c>
      <c r="X79" s="7"/>
      <c r="Y79" s="19"/>
      <c r="Z79" s="23"/>
      <c r="AA79" s="23"/>
    </row>
    <row r="80" spans="1:27" x14ac:dyDescent="0.25">
      <c r="A80" s="7"/>
      <c r="B80" s="7"/>
      <c r="C80" s="7"/>
      <c r="D80" s="7"/>
      <c r="E80" s="7"/>
      <c r="F80" s="19"/>
      <c r="G80" s="7"/>
      <c r="H80" s="7"/>
      <c r="I80" s="19"/>
      <c r="J80" s="19"/>
      <c r="K80" s="20">
        <f>IF(AND(ISNUMBER(I80),ISNUMBER(J80)),I80*J80,0)</f>
        <v>0</v>
      </c>
      <c r="L80" s="7"/>
      <c r="M80" s="21" t="str">
        <f>IF(K80&lt;1,"",LOOKUP(K80,Scoring!$A$15:$A$18,Scoring!$F$15:$F$18))</f>
        <v/>
      </c>
      <c r="N80" s="22" t="str">
        <f>IF(K80&lt;1,"",LOOKUP(K80,Scoring!$A$15:$A$18,Scoring!$C$15:$C$18))</f>
        <v/>
      </c>
      <c r="O80" s="19"/>
      <c r="P80" s="7"/>
      <c r="Q80" s="7"/>
      <c r="R80" s="23"/>
      <c r="S80" s="19"/>
      <c r="T80" s="19"/>
      <c r="U80" s="20">
        <f>IF(AND(ISNUMBER(S80),ISNUMBER(T80)),S80*T80,0)</f>
        <v>0</v>
      </c>
      <c r="V80" s="21" t="str">
        <f>IF(U80&lt;1,"",LOOKUP(U80,Scoring!$A$15:$A$18,Scoring!$F$15:$F$18))</f>
        <v/>
      </c>
      <c r="W80" s="22" t="str">
        <f>IF(U80&lt;1,"",LOOKUP(U80,Scoring!$A$15:$A$18,Scoring!$D$15:$D$18))</f>
        <v/>
      </c>
      <c r="X80" s="7"/>
      <c r="Y80" s="19"/>
      <c r="Z80" s="23"/>
      <c r="AA80" s="23"/>
    </row>
    <row r="81" spans="1:27" x14ac:dyDescent="0.25">
      <c r="A81" s="7"/>
      <c r="B81" s="7"/>
      <c r="C81" s="7"/>
      <c r="D81" s="7"/>
      <c r="E81" s="7"/>
      <c r="F81" s="19"/>
      <c r="G81" s="7"/>
      <c r="H81" s="7"/>
      <c r="I81" s="19"/>
      <c r="J81" s="19"/>
      <c r="K81" s="20">
        <f>IF(AND(ISNUMBER(I81),ISNUMBER(J81)),I81*J81,0)</f>
        <v>0</v>
      </c>
      <c r="L81" s="7"/>
      <c r="M81" s="21" t="str">
        <f>IF(K81&lt;1,"",LOOKUP(K81,Scoring!$A$15:$A$18,Scoring!$F$15:$F$18))</f>
        <v/>
      </c>
      <c r="N81" s="22" t="str">
        <f>IF(K81&lt;1,"",LOOKUP(K81,Scoring!$A$15:$A$18,Scoring!$C$15:$C$18))</f>
        <v/>
      </c>
      <c r="O81" s="19"/>
      <c r="P81" s="7"/>
      <c r="Q81" s="7"/>
      <c r="R81" s="23"/>
      <c r="S81" s="19"/>
      <c r="T81" s="19"/>
      <c r="U81" s="20">
        <f>IF(AND(ISNUMBER(S81),ISNUMBER(T81)),S81*T81,0)</f>
        <v>0</v>
      </c>
      <c r="V81" s="21" t="str">
        <f>IF(U81&lt;1,"",LOOKUP(U81,Scoring!$A$15:$A$18,Scoring!$F$15:$F$18))</f>
        <v/>
      </c>
      <c r="W81" s="22" t="str">
        <f>IF(U81&lt;1,"",LOOKUP(U81,Scoring!$A$15:$A$18,Scoring!$D$15:$D$18))</f>
        <v/>
      </c>
      <c r="X81" s="7"/>
      <c r="Y81" s="19"/>
      <c r="Z81" s="23"/>
      <c r="AA81" s="23"/>
    </row>
    <row r="82" spans="1:27" x14ac:dyDescent="0.25">
      <c r="A82" s="7"/>
      <c r="B82" s="7"/>
      <c r="C82" s="7"/>
      <c r="D82" s="7"/>
      <c r="E82" s="7"/>
      <c r="F82" s="19"/>
      <c r="G82" s="7"/>
      <c r="H82" s="7"/>
      <c r="I82" s="19"/>
      <c r="J82" s="19"/>
      <c r="K82" s="20">
        <f>IF(AND(ISNUMBER(I82),ISNUMBER(J82)),I82*J82,0)</f>
        <v>0</v>
      </c>
      <c r="L82" s="7"/>
      <c r="M82" s="21" t="str">
        <f>IF(K82&lt;1,"",LOOKUP(K82,Scoring!$A$15:$A$18,Scoring!$F$15:$F$18))</f>
        <v/>
      </c>
      <c r="N82" s="22" t="str">
        <f>IF(K82&lt;1,"",LOOKUP(K82,Scoring!$A$15:$A$18,Scoring!$C$15:$C$18))</f>
        <v/>
      </c>
      <c r="O82" s="19"/>
      <c r="P82" s="7"/>
      <c r="Q82" s="7"/>
      <c r="R82" s="23"/>
      <c r="S82" s="19"/>
      <c r="T82" s="19"/>
      <c r="U82" s="20">
        <f>IF(AND(ISNUMBER(S82),ISNUMBER(T82)),S82*T82,0)</f>
        <v>0</v>
      </c>
      <c r="V82" s="21" t="str">
        <f>IF(U82&lt;1,"",LOOKUP(U82,Scoring!$A$15:$A$18,Scoring!$F$15:$F$18))</f>
        <v/>
      </c>
      <c r="W82" s="22" t="str">
        <f>IF(U82&lt;1,"",LOOKUP(U82,Scoring!$A$15:$A$18,Scoring!$D$15:$D$18))</f>
        <v/>
      </c>
      <c r="X82" s="7"/>
      <c r="Y82" s="19"/>
      <c r="Z82" s="23"/>
      <c r="AA82" s="23"/>
    </row>
    <row r="83" spans="1:27" x14ac:dyDescent="0.25">
      <c r="A83" s="7"/>
      <c r="B83" s="7"/>
      <c r="C83" s="7"/>
      <c r="D83" s="7"/>
      <c r="E83" s="7"/>
      <c r="F83" s="19"/>
      <c r="G83" s="7"/>
      <c r="H83" s="7"/>
      <c r="I83" s="19"/>
      <c r="J83" s="19"/>
      <c r="K83" s="20">
        <f>IF(AND(ISNUMBER(I83),ISNUMBER(J83)),I83*J83,0)</f>
        <v>0</v>
      </c>
      <c r="L83" s="7"/>
      <c r="M83" s="21" t="str">
        <f>IF(K83&lt;1,"",LOOKUP(K83,Scoring!$A$15:$A$18,Scoring!$F$15:$F$18))</f>
        <v/>
      </c>
      <c r="N83" s="22" t="str">
        <f>IF(K83&lt;1,"",LOOKUP(K83,Scoring!$A$15:$A$18,Scoring!$C$15:$C$18))</f>
        <v/>
      </c>
      <c r="O83" s="19"/>
      <c r="P83" s="7"/>
      <c r="Q83" s="7"/>
      <c r="R83" s="23"/>
      <c r="S83" s="19"/>
      <c r="T83" s="19"/>
      <c r="U83" s="20">
        <f>IF(AND(ISNUMBER(S83),ISNUMBER(T83)),S83*T83,0)</f>
        <v>0</v>
      </c>
      <c r="V83" s="21" t="str">
        <f>IF(U83&lt;1,"",LOOKUP(U83,Scoring!$A$15:$A$18,Scoring!$F$15:$F$18))</f>
        <v/>
      </c>
      <c r="W83" s="22" t="str">
        <f>IF(U83&lt;1,"",LOOKUP(U83,Scoring!$A$15:$A$18,Scoring!$D$15:$D$18))</f>
        <v/>
      </c>
      <c r="X83" s="7"/>
      <c r="Y83" s="19"/>
      <c r="Z83" s="23"/>
      <c r="AA83" s="23"/>
    </row>
    <row r="84" spans="1:27" x14ac:dyDescent="0.25">
      <c r="A84" s="7"/>
      <c r="B84" s="7"/>
      <c r="C84" s="7"/>
      <c r="D84" s="7"/>
      <c r="E84" s="7"/>
      <c r="F84" s="19"/>
      <c r="G84" s="7"/>
      <c r="H84" s="7"/>
      <c r="I84" s="19"/>
      <c r="J84" s="19"/>
      <c r="K84" s="20">
        <f>IF(AND(ISNUMBER(I84),ISNUMBER(J84)),I84*J84,0)</f>
        <v>0</v>
      </c>
      <c r="L84" s="7"/>
      <c r="M84" s="21" t="str">
        <f>IF(K84&lt;1,"",LOOKUP(K84,Scoring!$A$15:$A$18,Scoring!$F$15:$F$18))</f>
        <v/>
      </c>
      <c r="N84" s="22" t="str">
        <f>IF(K84&lt;1,"",LOOKUP(K84,Scoring!$A$15:$A$18,Scoring!$C$15:$C$18))</f>
        <v/>
      </c>
      <c r="O84" s="19"/>
      <c r="P84" s="7"/>
      <c r="Q84" s="7"/>
      <c r="R84" s="23"/>
      <c r="S84" s="19"/>
      <c r="T84" s="19"/>
      <c r="U84" s="20">
        <f>IF(AND(ISNUMBER(S84),ISNUMBER(T84)),S84*T84,0)</f>
        <v>0</v>
      </c>
      <c r="V84" s="21" t="str">
        <f>IF(U84&lt;1,"",LOOKUP(U84,Scoring!$A$15:$A$18,Scoring!$F$15:$F$18))</f>
        <v/>
      </c>
      <c r="W84" s="22" t="str">
        <f>IF(U84&lt;1,"",LOOKUP(U84,Scoring!$A$15:$A$18,Scoring!$D$15:$D$18))</f>
        <v/>
      </c>
      <c r="X84" s="7"/>
      <c r="Y84" s="19"/>
      <c r="Z84" s="23"/>
      <c r="AA84" s="23"/>
    </row>
    <row r="85" spans="1:27" x14ac:dyDescent="0.25">
      <c r="A85" s="7"/>
      <c r="B85" s="7"/>
      <c r="C85" s="7"/>
      <c r="D85" s="7"/>
      <c r="E85" s="7"/>
      <c r="F85" s="19"/>
      <c r="G85" s="7"/>
      <c r="H85" s="7"/>
      <c r="I85" s="19"/>
      <c r="J85" s="19"/>
      <c r="K85" s="20">
        <f>IF(AND(ISNUMBER(I85),ISNUMBER(J85)),I85*J85,0)</f>
        <v>0</v>
      </c>
      <c r="L85" s="7"/>
      <c r="M85" s="21" t="str">
        <f>IF(K85&lt;1,"",LOOKUP(K85,Scoring!$A$15:$A$18,Scoring!$F$15:$F$18))</f>
        <v/>
      </c>
      <c r="N85" s="22" t="str">
        <f>IF(K85&lt;1,"",LOOKUP(K85,Scoring!$A$15:$A$18,Scoring!$C$15:$C$18))</f>
        <v/>
      </c>
      <c r="O85" s="19"/>
      <c r="P85" s="7"/>
      <c r="Q85" s="7"/>
      <c r="R85" s="23"/>
      <c r="S85" s="19"/>
      <c r="T85" s="19"/>
      <c r="U85" s="20">
        <f>IF(AND(ISNUMBER(S85),ISNUMBER(T85)),S85*T85,0)</f>
        <v>0</v>
      </c>
      <c r="V85" s="21" t="str">
        <f>IF(U85&lt;1,"",LOOKUP(U85,Scoring!$A$15:$A$18,Scoring!$F$15:$F$18))</f>
        <v/>
      </c>
      <c r="W85" s="22" t="str">
        <f>IF(U85&lt;1,"",LOOKUP(U85,Scoring!$A$15:$A$18,Scoring!$D$15:$D$18))</f>
        <v/>
      </c>
      <c r="X85" s="7"/>
      <c r="Y85" s="19"/>
      <c r="Z85" s="23"/>
      <c r="AA85" s="23"/>
    </row>
    <row r="86" spans="1:27" x14ac:dyDescent="0.25">
      <c r="A86" s="7"/>
      <c r="B86" s="7"/>
      <c r="C86" s="7"/>
      <c r="D86" s="7"/>
      <c r="E86" s="7"/>
      <c r="F86" s="19"/>
      <c r="G86" s="7"/>
      <c r="H86" s="7"/>
      <c r="I86" s="19"/>
      <c r="J86" s="19"/>
      <c r="K86" s="20">
        <f>IF(AND(ISNUMBER(I86),ISNUMBER(J86)),I86*J86,0)</f>
        <v>0</v>
      </c>
      <c r="L86" s="7"/>
      <c r="M86" s="21" t="str">
        <f>IF(K86&lt;1,"",LOOKUP(K86,Scoring!$A$15:$A$18,Scoring!$F$15:$F$18))</f>
        <v/>
      </c>
      <c r="N86" s="22" t="str">
        <f>IF(K86&lt;1,"",LOOKUP(K86,Scoring!$A$15:$A$18,Scoring!$C$15:$C$18))</f>
        <v/>
      </c>
      <c r="O86" s="19"/>
      <c r="P86" s="7"/>
      <c r="Q86" s="7"/>
      <c r="R86" s="23"/>
      <c r="S86" s="19"/>
      <c r="T86" s="19"/>
      <c r="U86" s="20">
        <f>IF(AND(ISNUMBER(S86),ISNUMBER(T86)),S86*T86,0)</f>
        <v>0</v>
      </c>
      <c r="V86" s="21" t="str">
        <f>IF(U86&lt;1,"",LOOKUP(U86,Scoring!$A$15:$A$18,Scoring!$F$15:$F$18))</f>
        <v/>
      </c>
      <c r="W86" s="22" t="str">
        <f>IF(U86&lt;1,"",LOOKUP(U86,Scoring!$A$15:$A$18,Scoring!$D$15:$D$18))</f>
        <v/>
      </c>
      <c r="X86" s="7"/>
      <c r="Y86" s="19"/>
      <c r="Z86" s="23"/>
      <c r="AA86" s="23"/>
    </row>
    <row r="87" spans="1:27" x14ac:dyDescent="0.25">
      <c r="A87" s="7"/>
      <c r="B87" s="7"/>
      <c r="C87" s="7"/>
      <c r="D87" s="7"/>
      <c r="E87" s="7"/>
      <c r="F87" s="19"/>
      <c r="G87" s="7"/>
      <c r="H87" s="7"/>
      <c r="I87" s="19"/>
      <c r="J87" s="19"/>
      <c r="K87" s="20">
        <f>IF(AND(ISNUMBER(I87),ISNUMBER(J87)),I87*J87,0)</f>
        <v>0</v>
      </c>
      <c r="L87" s="7"/>
      <c r="M87" s="21" t="str">
        <f>IF(K87&lt;1,"",LOOKUP(K87,Scoring!$A$15:$A$18,Scoring!$F$15:$F$18))</f>
        <v/>
      </c>
      <c r="N87" s="22" t="str">
        <f>IF(K87&lt;1,"",LOOKUP(K87,Scoring!$A$15:$A$18,Scoring!$C$15:$C$18))</f>
        <v/>
      </c>
      <c r="O87" s="19"/>
      <c r="P87" s="7"/>
      <c r="Q87" s="7"/>
      <c r="R87" s="23"/>
      <c r="S87" s="19"/>
      <c r="T87" s="19"/>
      <c r="U87" s="20">
        <f>IF(AND(ISNUMBER(S87),ISNUMBER(T87)),S87*T87,0)</f>
        <v>0</v>
      </c>
      <c r="V87" s="21" t="str">
        <f>IF(U87&lt;1,"",LOOKUP(U87,Scoring!$A$15:$A$18,Scoring!$F$15:$F$18))</f>
        <v/>
      </c>
      <c r="W87" s="22" t="str">
        <f>IF(U87&lt;1,"",LOOKUP(U87,Scoring!$A$15:$A$18,Scoring!$D$15:$D$18))</f>
        <v/>
      </c>
      <c r="X87" s="7"/>
      <c r="Y87" s="19"/>
      <c r="Z87" s="23"/>
      <c r="AA87" s="23"/>
    </row>
    <row r="88" spans="1:27" x14ac:dyDescent="0.25">
      <c r="A88" s="7"/>
      <c r="B88" s="7"/>
      <c r="C88" s="7"/>
      <c r="D88" s="7"/>
      <c r="E88" s="7"/>
      <c r="F88" s="19"/>
      <c r="G88" s="7"/>
      <c r="H88" s="7"/>
      <c r="I88" s="19"/>
      <c r="J88" s="19"/>
      <c r="K88" s="20">
        <f>IF(AND(ISNUMBER(I88),ISNUMBER(J88)),I88*J88,0)</f>
        <v>0</v>
      </c>
      <c r="L88" s="7"/>
      <c r="M88" s="21" t="str">
        <f>IF(K88&lt;1,"",LOOKUP(K88,Scoring!$A$15:$A$18,Scoring!$F$15:$F$18))</f>
        <v/>
      </c>
      <c r="N88" s="22" t="str">
        <f>IF(K88&lt;1,"",LOOKUP(K88,Scoring!$A$15:$A$18,Scoring!$C$15:$C$18))</f>
        <v/>
      </c>
      <c r="O88" s="19"/>
      <c r="P88" s="7"/>
      <c r="Q88" s="7"/>
      <c r="R88" s="23"/>
      <c r="S88" s="19"/>
      <c r="T88" s="19"/>
      <c r="U88" s="20">
        <f>IF(AND(ISNUMBER(S88),ISNUMBER(T88)),S88*T88,0)</f>
        <v>0</v>
      </c>
      <c r="V88" s="21" t="str">
        <f>IF(U88&lt;1,"",LOOKUP(U88,Scoring!$A$15:$A$18,Scoring!$F$15:$F$18))</f>
        <v/>
      </c>
      <c r="W88" s="22" t="str">
        <f>IF(U88&lt;1,"",LOOKUP(U88,Scoring!$A$15:$A$18,Scoring!$D$15:$D$18))</f>
        <v/>
      </c>
      <c r="X88" s="7"/>
      <c r="Y88" s="19"/>
      <c r="Z88" s="23"/>
      <c r="AA88" s="23"/>
    </row>
    <row r="89" spans="1:27" x14ac:dyDescent="0.25">
      <c r="A89" s="7"/>
      <c r="B89" s="7"/>
      <c r="C89" s="7"/>
      <c r="D89" s="7"/>
      <c r="E89" s="7"/>
      <c r="F89" s="19"/>
      <c r="G89" s="7"/>
      <c r="H89" s="7"/>
      <c r="I89" s="19"/>
      <c r="J89" s="19"/>
      <c r="K89" s="20">
        <f>IF(AND(ISNUMBER(I89),ISNUMBER(J89)),I89*J89,0)</f>
        <v>0</v>
      </c>
      <c r="L89" s="7"/>
      <c r="M89" s="21" t="str">
        <f>IF(K89&lt;1,"",LOOKUP(K89,Scoring!$A$15:$A$18,Scoring!$F$15:$F$18))</f>
        <v/>
      </c>
      <c r="N89" s="22" t="str">
        <f>IF(K89&lt;1,"",LOOKUP(K89,Scoring!$A$15:$A$18,Scoring!$C$15:$C$18))</f>
        <v/>
      </c>
      <c r="O89" s="19"/>
      <c r="P89" s="7"/>
      <c r="Q89" s="7"/>
      <c r="R89" s="23"/>
      <c r="S89" s="19"/>
      <c r="T89" s="19"/>
      <c r="U89" s="20">
        <f>IF(AND(ISNUMBER(S89),ISNUMBER(T89)),S89*T89,0)</f>
        <v>0</v>
      </c>
      <c r="V89" s="21" t="str">
        <f>IF(U89&lt;1,"",LOOKUP(U89,Scoring!$A$15:$A$18,Scoring!$F$15:$F$18))</f>
        <v/>
      </c>
      <c r="W89" s="22" t="str">
        <f>IF(U89&lt;1,"",LOOKUP(U89,Scoring!$A$15:$A$18,Scoring!$D$15:$D$18))</f>
        <v/>
      </c>
      <c r="X89" s="7"/>
      <c r="Y89" s="19"/>
      <c r="Z89" s="23"/>
      <c r="AA89" s="23"/>
    </row>
    <row r="90" spans="1:27" x14ac:dyDescent="0.25">
      <c r="A90" s="7"/>
      <c r="B90" s="7"/>
      <c r="C90" s="7"/>
      <c r="D90" s="7"/>
      <c r="E90" s="7"/>
      <c r="F90" s="19"/>
      <c r="G90" s="7"/>
      <c r="H90" s="7"/>
      <c r="I90" s="19"/>
      <c r="J90" s="19"/>
      <c r="K90" s="20">
        <f>IF(AND(ISNUMBER(I90),ISNUMBER(J90)),I90*J90,0)</f>
        <v>0</v>
      </c>
      <c r="L90" s="7"/>
      <c r="M90" s="21" t="str">
        <f>IF(K90&lt;1,"",LOOKUP(K90,Scoring!$A$15:$A$18,Scoring!$F$15:$F$18))</f>
        <v/>
      </c>
      <c r="N90" s="22" t="str">
        <f>IF(K90&lt;1,"",LOOKUP(K90,Scoring!$A$15:$A$18,Scoring!$C$15:$C$18))</f>
        <v/>
      </c>
      <c r="O90" s="19"/>
      <c r="P90" s="7"/>
      <c r="Q90" s="7"/>
      <c r="R90" s="23"/>
      <c r="S90" s="19"/>
      <c r="T90" s="19"/>
      <c r="U90" s="20">
        <f>IF(AND(ISNUMBER(S90),ISNUMBER(T90)),S90*T90,0)</f>
        <v>0</v>
      </c>
      <c r="V90" s="21" t="str">
        <f>IF(U90&lt;1,"",LOOKUP(U90,Scoring!$A$15:$A$18,Scoring!$F$15:$F$18))</f>
        <v/>
      </c>
      <c r="W90" s="22" t="str">
        <f>IF(U90&lt;1,"",LOOKUP(U90,Scoring!$A$15:$A$18,Scoring!$D$15:$D$18))</f>
        <v/>
      </c>
      <c r="X90" s="7"/>
      <c r="Y90" s="19"/>
      <c r="Z90" s="23"/>
      <c r="AA90" s="23"/>
    </row>
    <row r="91" spans="1:27" x14ac:dyDescent="0.25">
      <c r="A91" s="7"/>
      <c r="B91" s="7"/>
      <c r="C91" s="7"/>
      <c r="D91" s="7"/>
      <c r="E91" s="7"/>
      <c r="F91" s="19"/>
      <c r="G91" s="7"/>
      <c r="H91" s="7"/>
      <c r="I91" s="19"/>
      <c r="J91" s="19"/>
      <c r="K91" s="20">
        <f>IF(AND(ISNUMBER(I91),ISNUMBER(J91)),I91*J91,0)</f>
        <v>0</v>
      </c>
      <c r="L91" s="7"/>
      <c r="M91" s="21" t="str">
        <f>IF(K91&lt;1,"",LOOKUP(K91,Scoring!$A$15:$A$18,Scoring!$F$15:$F$18))</f>
        <v/>
      </c>
      <c r="N91" s="22" t="str">
        <f>IF(K91&lt;1,"",LOOKUP(K91,Scoring!$A$15:$A$18,Scoring!$C$15:$C$18))</f>
        <v/>
      </c>
      <c r="O91" s="19"/>
      <c r="P91" s="7"/>
      <c r="Q91" s="7"/>
      <c r="R91" s="23"/>
      <c r="S91" s="19"/>
      <c r="T91" s="19"/>
      <c r="U91" s="20">
        <f>IF(AND(ISNUMBER(S91),ISNUMBER(T91)),S91*T91,0)</f>
        <v>0</v>
      </c>
      <c r="V91" s="21" t="str">
        <f>IF(U91&lt;1,"",LOOKUP(U91,Scoring!$A$15:$A$18,Scoring!$F$15:$F$18))</f>
        <v/>
      </c>
      <c r="W91" s="22" t="str">
        <f>IF(U91&lt;1,"",LOOKUP(U91,Scoring!$A$15:$A$18,Scoring!$D$15:$D$18))</f>
        <v/>
      </c>
      <c r="X91" s="7"/>
      <c r="Y91" s="19"/>
      <c r="Z91" s="23"/>
      <c r="AA91" s="23"/>
    </row>
    <row r="92" spans="1:27" x14ac:dyDescent="0.25">
      <c r="A92" s="7"/>
      <c r="B92" s="7"/>
      <c r="C92" s="7"/>
      <c r="D92" s="7"/>
      <c r="E92" s="7"/>
      <c r="F92" s="19"/>
      <c r="G92" s="7"/>
      <c r="H92" s="7"/>
      <c r="I92" s="19"/>
      <c r="J92" s="19"/>
      <c r="K92" s="20">
        <f>IF(AND(ISNUMBER(I92),ISNUMBER(J92)),I92*J92,0)</f>
        <v>0</v>
      </c>
      <c r="L92" s="7"/>
      <c r="M92" s="21" t="str">
        <f>IF(K92&lt;1,"",LOOKUP(K92,Scoring!$A$15:$A$18,Scoring!$F$15:$F$18))</f>
        <v/>
      </c>
      <c r="N92" s="22" t="str">
        <f>IF(K92&lt;1,"",LOOKUP(K92,Scoring!$A$15:$A$18,Scoring!$C$15:$C$18))</f>
        <v/>
      </c>
      <c r="O92" s="19"/>
      <c r="P92" s="7"/>
      <c r="Q92" s="7"/>
      <c r="R92" s="23"/>
      <c r="S92" s="19"/>
      <c r="T92" s="19"/>
      <c r="U92" s="20">
        <f>IF(AND(ISNUMBER(S92),ISNUMBER(T92)),S92*T92,0)</f>
        <v>0</v>
      </c>
      <c r="V92" s="21" t="str">
        <f>IF(U92&lt;1,"",LOOKUP(U92,Scoring!$A$15:$A$18,Scoring!$F$15:$F$18))</f>
        <v/>
      </c>
      <c r="W92" s="22" t="str">
        <f>IF(U92&lt;1,"",LOOKUP(U92,Scoring!$A$15:$A$18,Scoring!$D$15:$D$18))</f>
        <v/>
      </c>
      <c r="X92" s="7"/>
      <c r="Y92" s="19"/>
      <c r="Z92" s="23"/>
      <c r="AA92" s="23"/>
    </row>
    <row r="93" spans="1:27" x14ac:dyDescent="0.25">
      <c r="A93" s="7"/>
      <c r="B93" s="7"/>
      <c r="C93" s="7"/>
      <c r="D93" s="7"/>
      <c r="E93" s="7"/>
      <c r="F93" s="19"/>
      <c r="G93" s="7"/>
      <c r="H93" s="7"/>
      <c r="I93" s="19"/>
      <c r="J93" s="19"/>
      <c r="K93" s="20">
        <f>IF(AND(ISNUMBER(I93),ISNUMBER(J93)),I93*J93,0)</f>
        <v>0</v>
      </c>
      <c r="L93" s="7"/>
      <c r="M93" s="21" t="str">
        <f>IF(K93&lt;1,"",LOOKUP(K93,Scoring!$A$15:$A$18,Scoring!$F$15:$F$18))</f>
        <v/>
      </c>
      <c r="N93" s="22" t="str">
        <f>IF(K93&lt;1,"",LOOKUP(K93,Scoring!$A$15:$A$18,Scoring!$C$15:$C$18))</f>
        <v/>
      </c>
      <c r="O93" s="19"/>
      <c r="P93" s="7"/>
      <c r="Q93" s="7"/>
      <c r="R93" s="23"/>
      <c r="S93" s="19"/>
      <c r="T93" s="19"/>
      <c r="U93" s="20">
        <f>IF(AND(ISNUMBER(S93),ISNUMBER(T93)),S93*T93,0)</f>
        <v>0</v>
      </c>
      <c r="V93" s="21" t="str">
        <f>IF(U93&lt;1,"",LOOKUP(U93,Scoring!$A$15:$A$18,Scoring!$F$15:$F$18))</f>
        <v/>
      </c>
      <c r="W93" s="22" t="str">
        <f>IF(U93&lt;1,"",LOOKUP(U93,Scoring!$A$15:$A$18,Scoring!$D$15:$D$18))</f>
        <v/>
      </c>
      <c r="X93" s="7"/>
      <c r="Y93" s="19"/>
      <c r="Z93" s="23"/>
      <c r="AA93" s="23"/>
    </row>
    <row r="94" spans="1:27" x14ac:dyDescent="0.25">
      <c r="A94" s="7"/>
      <c r="B94" s="7"/>
      <c r="C94" s="7"/>
      <c r="D94" s="7"/>
      <c r="E94" s="7"/>
      <c r="F94" s="19"/>
      <c r="G94" s="7"/>
      <c r="H94" s="7"/>
      <c r="I94" s="19"/>
      <c r="J94" s="19"/>
      <c r="K94" s="20">
        <f>IF(AND(ISNUMBER(I94),ISNUMBER(J94)),I94*J94,0)</f>
        <v>0</v>
      </c>
      <c r="L94" s="7"/>
      <c r="M94" s="21" t="str">
        <f>IF(K94&lt;1,"",LOOKUP(K94,Scoring!$A$15:$A$18,Scoring!$F$15:$F$18))</f>
        <v/>
      </c>
      <c r="N94" s="22" t="str">
        <f>IF(K94&lt;1,"",LOOKUP(K94,Scoring!$A$15:$A$18,Scoring!$C$15:$C$18))</f>
        <v/>
      </c>
      <c r="O94" s="19"/>
      <c r="P94" s="7"/>
      <c r="Q94" s="7"/>
      <c r="R94" s="23"/>
      <c r="S94" s="19"/>
      <c r="T94" s="19"/>
      <c r="U94" s="20">
        <f>IF(AND(ISNUMBER(S94),ISNUMBER(T94)),S94*T94,0)</f>
        <v>0</v>
      </c>
      <c r="V94" s="21" t="str">
        <f>IF(U94&lt;1,"",LOOKUP(U94,Scoring!$A$15:$A$18,Scoring!$F$15:$F$18))</f>
        <v/>
      </c>
      <c r="W94" s="22" t="str">
        <f>IF(U94&lt;1,"",LOOKUP(U94,Scoring!$A$15:$A$18,Scoring!$D$15:$D$18))</f>
        <v/>
      </c>
      <c r="X94" s="7"/>
      <c r="Y94" s="19"/>
      <c r="Z94" s="23"/>
      <c r="AA94" s="23"/>
    </row>
    <row r="95" spans="1:27" x14ac:dyDescent="0.25">
      <c r="A95" s="7"/>
      <c r="B95" s="7"/>
      <c r="C95" s="7"/>
      <c r="D95" s="7"/>
      <c r="E95" s="7"/>
      <c r="F95" s="19"/>
      <c r="G95" s="7"/>
      <c r="H95" s="7"/>
      <c r="I95" s="19"/>
      <c r="J95" s="19"/>
      <c r="K95" s="20">
        <f>IF(AND(ISNUMBER(I95),ISNUMBER(J95)),I95*J95,0)</f>
        <v>0</v>
      </c>
      <c r="L95" s="7"/>
      <c r="M95" s="21" t="str">
        <f>IF(K95&lt;1,"",LOOKUP(K95,Scoring!$A$15:$A$18,Scoring!$F$15:$F$18))</f>
        <v/>
      </c>
      <c r="N95" s="22" t="str">
        <f>IF(K95&lt;1,"",LOOKUP(K95,Scoring!$A$15:$A$18,Scoring!$C$15:$C$18))</f>
        <v/>
      </c>
      <c r="O95" s="19"/>
      <c r="P95" s="7"/>
      <c r="Q95" s="7"/>
      <c r="R95" s="23"/>
      <c r="S95" s="19"/>
      <c r="T95" s="19"/>
      <c r="U95" s="20">
        <f>IF(AND(ISNUMBER(S95),ISNUMBER(T95)),S95*T95,0)</f>
        <v>0</v>
      </c>
      <c r="V95" s="21" t="str">
        <f>IF(U95&lt;1,"",LOOKUP(U95,Scoring!$A$15:$A$18,Scoring!$F$15:$F$18))</f>
        <v/>
      </c>
      <c r="W95" s="22" t="str">
        <f>IF(U95&lt;1,"",LOOKUP(U95,Scoring!$A$15:$A$18,Scoring!$D$15:$D$18))</f>
        <v/>
      </c>
      <c r="X95" s="7"/>
      <c r="Y95" s="19"/>
      <c r="Z95" s="23"/>
      <c r="AA95" s="23"/>
    </row>
    <row r="96" spans="1:27" x14ac:dyDescent="0.25">
      <c r="A96" s="7"/>
      <c r="B96" s="7"/>
      <c r="C96" s="7"/>
      <c r="D96" s="7"/>
      <c r="E96" s="7"/>
      <c r="F96" s="19"/>
      <c r="G96" s="7"/>
      <c r="H96" s="7"/>
      <c r="I96" s="19"/>
      <c r="J96" s="19"/>
      <c r="K96" s="20">
        <f>IF(AND(ISNUMBER(I96),ISNUMBER(J96)),I96*J96,0)</f>
        <v>0</v>
      </c>
      <c r="L96" s="7"/>
      <c r="M96" s="21" t="str">
        <f>IF(K96&lt;1,"",LOOKUP(K96,Scoring!$A$15:$A$18,Scoring!$F$15:$F$18))</f>
        <v/>
      </c>
      <c r="N96" s="22" t="str">
        <f>IF(K96&lt;1,"",LOOKUP(K96,Scoring!$A$15:$A$18,Scoring!$C$15:$C$18))</f>
        <v/>
      </c>
      <c r="O96" s="19"/>
      <c r="P96" s="7"/>
      <c r="Q96" s="7"/>
      <c r="R96" s="23"/>
      <c r="S96" s="19"/>
      <c r="T96" s="19"/>
      <c r="U96" s="20">
        <f>IF(AND(ISNUMBER(S96),ISNUMBER(T96)),S96*T96,0)</f>
        <v>0</v>
      </c>
      <c r="V96" s="21" t="str">
        <f>IF(U96&lt;1,"",LOOKUP(U96,Scoring!$A$15:$A$18,Scoring!$F$15:$F$18))</f>
        <v/>
      </c>
      <c r="W96" s="22" t="str">
        <f>IF(U96&lt;1,"",LOOKUP(U96,Scoring!$A$15:$A$18,Scoring!$D$15:$D$18))</f>
        <v/>
      </c>
      <c r="X96" s="7"/>
      <c r="Y96" s="19"/>
      <c r="Z96" s="23"/>
      <c r="AA96" s="23"/>
    </row>
    <row r="97" spans="1:27" x14ac:dyDescent="0.25">
      <c r="A97" s="7"/>
      <c r="B97" s="7"/>
      <c r="C97" s="7"/>
      <c r="D97" s="7"/>
      <c r="E97" s="7"/>
      <c r="F97" s="19"/>
      <c r="G97" s="7"/>
      <c r="H97" s="7"/>
      <c r="I97" s="19"/>
      <c r="J97" s="19"/>
      <c r="K97" s="20">
        <f>IF(AND(ISNUMBER(I97),ISNUMBER(J97)),I97*J97,0)</f>
        <v>0</v>
      </c>
      <c r="L97" s="7"/>
      <c r="M97" s="21" t="str">
        <f>IF(K97&lt;1,"",LOOKUP(K97,Scoring!$A$15:$A$18,Scoring!$F$15:$F$18))</f>
        <v/>
      </c>
      <c r="N97" s="22" t="str">
        <f>IF(K97&lt;1,"",LOOKUP(K97,Scoring!$A$15:$A$18,Scoring!$C$15:$C$18))</f>
        <v/>
      </c>
      <c r="O97" s="19"/>
      <c r="P97" s="7"/>
      <c r="Q97" s="7"/>
      <c r="R97" s="23"/>
      <c r="S97" s="19"/>
      <c r="T97" s="19"/>
      <c r="U97" s="20">
        <f>IF(AND(ISNUMBER(S97),ISNUMBER(T97)),S97*T97,0)</f>
        <v>0</v>
      </c>
      <c r="V97" s="21" t="str">
        <f>IF(U97&lt;1,"",LOOKUP(U97,Scoring!$A$15:$A$18,Scoring!$F$15:$F$18))</f>
        <v/>
      </c>
      <c r="W97" s="22" t="str">
        <f>IF(U97&lt;1,"",LOOKUP(U97,Scoring!$A$15:$A$18,Scoring!$D$15:$D$18))</f>
        <v/>
      </c>
      <c r="X97" s="7"/>
      <c r="Y97" s="19"/>
      <c r="Z97" s="23"/>
      <c r="AA97" s="23"/>
    </row>
    <row r="98" spans="1:27" x14ac:dyDescent="0.25">
      <c r="A98" s="7"/>
      <c r="B98" s="7"/>
      <c r="C98" s="7"/>
      <c r="D98" s="7"/>
      <c r="E98" s="7"/>
      <c r="F98" s="19"/>
      <c r="G98" s="7"/>
      <c r="H98" s="7"/>
      <c r="I98" s="19"/>
      <c r="J98" s="19"/>
      <c r="K98" s="20">
        <f>IF(AND(ISNUMBER(I98),ISNUMBER(J98)),I98*J98,0)</f>
        <v>0</v>
      </c>
      <c r="L98" s="7"/>
      <c r="M98" s="21" t="str">
        <f>IF(K98&lt;1,"",LOOKUP(K98,Scoring!$A$15:$A$18,Scoring!$F$15:$F$18))</f>
        <v/>
      </c>
      <c r="N98" s="22" t="str">
        <f>IF(K98&lt;1,"",LOOKUP(K98,Scoring!$A$15:$A$18,Scoring!$C$15:$C$18))</f>
        <v/>
      </c>
      <c r="O98" s="19"/>
      <c r="P98" s="7"/>
      <c r="Q98" s="7"/>
      <c r="R98" s="23"/>
      <c r="S98" s="19"/>
      <c r="T98" s="19"/>
      <c r="U98" s="20">
        <f>IF(AND(ISNUMBER(S98),ISNUMBER(T98)),S98*T98,0)</f>
        <v>0</v>
      </c>
      <c r="V98" s="21" t="str">
        <f>IF(U98&lt;1,"",LOOKUP(U98,Scoring!$A$15:$A$18,Scoring!$F$15:$F$18))</f>
        <v/>
      </c>
      <c r="W98" s="22" t="str">
        <f>IF(U98&lt;1,"",LOOKUP(U98,Scoring!$A$15:$A$18,Scoring!$D$15:$D$18))</f>
        <v/>
      </c>
      <c r="X98" s="7"/>
      <c r="Y98" s="19"/>
      <c r="Z98" s="23"/>
      <c r="AA98" s="23"/>
    </row>
    <row r="99" spans="1:27" x14ac:dyDescent="0.25">
      <c r="A99" s="7"/>
      <c r="B99" s="7"/>
      <c r="C99" s="7"/>
      <c r="D99" s="7"/>
      <c r="E99" s="7"/>
      <c r="F99" s="19"/>
      <c r="G99" s="7"/>
      <c r="H99" s="7"/>
      <c r="I99" s="19"/>
      <c r="J99" s="19"/>
      <c r="K99" s="20">
        <f>IF(AND(ISNUMBER(I99),ISNUMBER(J99)),I99*J99,0)</f>
        <v>0</v>
      </c>
      <c r="L99" s="7"/>
      <c r="M99" s="21" t="str">
        <f>IF(K99&lt;1,"",LOOKUP(K99,Scoring!$A$15:$A$18,Scoring!$F$15:$F$18))</f>
        <v/>
      </c>
      <c r="N99" s="22" t="str">
        <f>IF(K99&lt;1,"",LOOKUP(K99,Scoring!$A$15:$A$18,Scoring!$C$15:$C$18))</f>
        <v/>
      </c>
      <c r="O99" s="19"/>
      <c r="P99" s="7"/>
      <c r="Q99" s="7"/>
      <c r="R99" s="23"/>
      <c r="S99" s="19"/>
      <c r="T99" s="19"/>
      <c r="U99" s="20">
        <f>IF(AND(ISNUMBER(S99),ISNUMBER(T99)),S99*T99,0)</f>
        <v>0</v>
      </c>
      <c r="V99" s="21" t="str">
        <f>IF(U99&lt;1,"",LOOKUP(U99,Scoring!$A$15:$A$18,Scoring!$F$15:$F$18))</f>
        <v/>
      </c>
      <c r="W99" s="22" t="str">
        <f>IF(U99&lt;1,"",LOOKUP(U99,Scoring!$A$15:$A$18,Scoring!$D$15:$D$18))</f>
        <v/>
      </c>
      <c r="X99" s="7"/>
      <c r="Y99" s="19"/>
      <c r="Z99" s="23"/>
      <c r="AA99" s="23"/>
    </row>
    <row r="100" spans="1:27" x14ac:dyDescent="0.25">
      <c r="A100" s="7"/>
      <c r="B100" s="7"/>
      <c r="C100" s="7"/>
      <c r="D100" s="7"/>
      <c r="E100" s="7"/>
      <c r="F100" s="19"/>
      <c r="G100" s="7"/>
      <c r="H100" s="7"/>
      <c r="I100" s="19"/>
      <c r="J100" s="19"/>
      <c r="K100" s="20">
        <f>IF(AND(ISNUMBER(I100),ISNUMBER(J100)),I100*J100,0)</f>
        <v>0</v>
      </c>
      <c r="L100" s="7"/>
      <c r="M100" s="21" t="str">
        <f>IF(K100&lt;1,"",LOOKUP(K100,Scoring!$A$15:$A$18,Scoring!$F$15:$F$18))</f>
        <v/>
      </c>
      <c r="N100" s="22" t="str">
        <f>IF(K100&lt;1,"",LOOKUP(K100,Scoring!$A$15:$A$18,Scoring!$C$15:$C$18))</f>
        <v/>
      </c>
      <c r="O100" s="19"/>
      <c r="P100" s="7"/>
      <c r="Q100" s="7"/>
      <c r="R100" s="23"/>
      <c r="S100" s="19"/>
      <c r="T100" s="19"/>
      <c r="U100" s="20">
        <f>IF(AND(ISNUMBER(S100),ISNUMBER(T100)),S100*T100,0)</f>
        <v>0</v>
      </c>
      <c r="V100" s="21" t="str">
        <f>IF(U100&lt;1,"",LOOKUP(U100,Scoring!$A$15:$A$18,Scoring!$F$15:$F$18))</f>
        <v/>
      </c>
      <c r="W100" s="22" t="str">
        <f>IF(U100&lt;1,"",LOOKUP(U100,Scoring!$A$15:$A$18,Scoring!$D$15:$D$18))</f>
        <v/>
      </c>
      <c r="X100" s="7"/>
      <c r="Y100" s="19"/>
      <c r="Z100" s="23"/>
      <c r="AA100" s="23"/>
    </row>
    <row r="101" spans="1:27" x14ac:dyDescent="0.25">
      <c r="A101" s="7"/>
      <c r="B101" s="7"/>
      <c r="C101" s="7"/>
      <c r="D101" s="7"/>
      <c r="E101" s="7"/>
      <c r="F101" s="19"/>
      <c r="G101" s="7"/>
      <c r="H101" s="7"/>
      <c r="I101" s="19"/>
      <c r="J101" s="19"/>
      <c r="K101" s="20">
        <f>IF(AND(ISNUMBER(I101),ISNUMBER(J101)),I101*J101,0)</f>
        <v>0</v>
      </c>
      <c r="L101" s="7"/>
      <c r="M101" s="21" t="str">
        <f>IF(K101&lt;1,"",LOOKUP(K101,Scoring!$A$15:$A$18,Scoring!$F$15:$F$18))</f>
        <v/>
      </c>
      <c r="N101" s="22" t="str">
        <f>IF(K101&lt;1,"",LOOKUP(K101,Scoring!$A$15:$A$18,Scoring!$C$15:$C$18))</f>
        <v/>
      </c>
      <c r="O101" s="19"/>
      <c r="P101" s="7"/>
      <c r="Q101" s="7"/>
      <c r="R101" s="23"/>
      <c r="S101" s="19"/>
      <c r="T101" s="19"/>
      <c r="U101" s="20">
        <f>IF(AND(ISNUMBER(S101),ISNUMBER(T101)),S101*T101,0)</f>
        <v>0</v>
      </c>
      <c r="V101" s="21" t="str">
        <f>IF(U101&lt;1,"",LOOKUP(U101,Scoring!$A$15:$A$18,Scoring!$F$15:$F$18))</f>
        <v/>
      </c>
      <c r="W101" s="22" t="str">
        <f>IF(U101&lt;1,"",LOOKUP(U101,Scoring!$A$15:$A$18,Scoring!$D$15:$D$18))</f>
        <v/>
      </c>
      <c r="X101" s="7"/>
      <c r="Y101" s="19"/>
      <c r="Z101" s="23"/>
      <c r="AA101" s="23"/>
    </row>
    <row r="102" spans="1:27" x14ac:dyDescent="0.25">
      <c r="A102" s="7"/>
      <c r="B102" s="7"/>
      <c r="C102" s="7"/>
      <c r="D102" s="7"/>
      <c r="E102" s="7"/>
      <c r="F102" s="19"/>
      <c r="G102" s="7"/>
      <c r="H102" s="7"/>
      <c r="I102" s="19"/>
      <c r="J102" s="19"/>
      <c r="K102" s="20">
        <f>IF(AND(ISNUMBER(I102),ISNUMBER(J102)),I102*J102,0)</f>
        <v>0</v>
      </c>
      <c r="L102" s="7"/>
      <c r="M102" s="21" t="str">
        <f>IF(K102&lt;1,"",LOOKUP(K102,Scoring!$A$15:$A$18,Scoring!$F$15:$F$18))</f>
        <v/>
      </c>
      <c r="N102" s="22" t="str">
        <f>IF(K102&lt;1,"",LOOKUP(K102,Scoring!$A$15:$A$18,Scoring!$C$15:$C$18))</f>
        <v/>
      </c>
      <c r="O102" s="19"/>
      <c r="P102" s="7"/>
      <c r="Q102" s="7"/>
      <c r="R102" s="23"/>
      <c r="S102" s="19"/>
      <c r="T102" s="19"/>
      <c r="U102" s="20">
        <f>IF(AND(ISNUMBER(S102),ISNUMBER(T102)),S102*T102,0)</f>
        <v>0</v>
      </c>
      <c r="V102" s="21" t="str">
        <f>IF(U102&lt;1,"",LOOKUP(U102,Scoring!$A$15:$A$18,Scoring!$F$15:$F$18))</f>
        <v/>
      </c>
      <c r="W102" s="22" t="str">
        <f>IF(U102&lt;1,"",LOOKUP(U102,Scoring!$A$15:$A$18,Scoring!$D$15:$D$18))</f>
        <v/>
      </c>
      <c r="X102" s="7"/>
      <c r="Y102" s="19"/>
      <c r="Z102" s="23"/>
      <c r="AA102" s="23"/>
    </row>
    <row r="103" spans="1:27" x14ac:dyDescent="0.25">
      <c r="A103" s="7"/>
      <c r="B103" s="7"/>
      <c r="C103" s="7"/>
      <c r="D103" s="7"/>
      <c r="E103" s="7"/>
      <c r="F103" s="19"/>
      <c r="G103" s="7"/>
      <c r="H103" s="7"/>
      <c r="I103" s="19"/>
      <c r="J103" s="19"/>
      <c r="K103" s="20">
        <f>IF(AND(ISNUMBER(I103),ISNUMBER(J103)),I103*J103,0)</f>
        <v>0</v>
      </c>
      <c r="L103" s="7"/>
      <c r="M103" s="21" t="str">
        <f>IF(K103&lt;1,"",LOOKUP(K103,Scoring!$A$15:$A$18,Scoring!$F$15:$F$18))</f>
        <v/>
      </c>
      <c r="N103" s="22" t="str">
        <f>IF(K103&lt;1,"",LOOKUP(K103,Scoring!$A$15:$A$18,Scoring!$C$15:$C$18))</f>
        <v/>
      </c>
      <c r="O103" s="19"/>
      <c r="P103" s="7"/>
      <c r="Q103" s="7"/>
      <c r="R103" s="23"/>
      <c r="S103" s="19"/>
      <c r="T103" s="19"/>
      <c r="U103" s="20">
        <f>IF(AND(ISNUMBER(S103),ISNUMBER(T103)),S103*T103,0)</f>
        <v>0</v>
      </c>
      <c r="V103" s="21" t="str">
        <f>IF(U103&lt;1,"",LOOKUP(U103,Scoring!$A$15:$A$18,Scoring!$F$15:$F$18))</f>
        <v/>
      </c>
      <c r="W103" s="22" t="str">
        <f>IF(U103&lt;1,"",LOOKUP(U103,Scoring!$A$15:$A$18,Scoring!$D$15:$D$18))</f>
        <v/>
      </c>
      <c r="X103" s="7"/>
      <c r="Y103" s="19"/>
      <c r="Z103" s="23"/>
      <c r="AA103" s="23"/>
    </row>
    <row r="104" spans="1:27" x14ac:dyDescent="0.25">
      <c r="A104" s="7"/>
      <c r="B104" s="7"/>
      <c r="C104" s="7"/>
      <c r="D104" s="7"/>
      <c r="E104" s="7"/>
      <c r="F104" s="19"/>
      <c r="G104" s="7"/>
      <c r="H104" s="7"/>
      <c r="I104" s="19"/>
      <c r="J104" s="19"/>
      <c r="K104" s="20">
        <f>IF(AND(ISNUMBER(I104),ISNUMBER(J104)),I104*J104,0)</f>
        <v>0</v>
      </c>
      <c r="L104" s="7"/>
      <c r="M104" s="21" t="str">
        <f>IF(K104&lt;1,"",LOOKUP(K104,Scoring!$A$15:$A$18,Scoring!$F$15:$F$18))</f>
        <v/>
      </c>
      <c r="N104" s="22" t="str">
        <f>IF(K104&lt;1,"",LOOKUP(K104,Scoring!$A$15:$A$18,Scoring!$C$15:$C$18))</f>
        <v/>
      </c>
      <c r="O104" s="19"/>
      <c r="P104" s="7"/>
      <c r="Q104" s="7"/>
      <c r="R104" s="23"/>
      <c r="S104" s="19"/>
      <c r="T104" s="19"/>
      <c r="U104" s="20">
        <f>IF(AND(ISNUMBER(S104),ISNUMBER(T104)),S104*T104,0)</f>
        <v>0</v>
      </c>
      <c r="V104" s="21" t="str">
        <f>IF(U104&lt;1,"",LOOKUP(U104,Scoring!$A$15:$A$18,Scoring!$F$15:$F$18))</f>
        <v/>
      </c>
      <c r="W104" s="22" t="str">
        <f>IF(U104&lt;1,"",LOOKUP(U104,Scoring!$A$15:$A$18,Scoring!$D$15:$D$18))</f>
        <v/>
      </c>
      <c r="X104" s="7"/>
      <c r="Y104" s="19"/>
      <c r="Z104" s="23"/>
      <c r="AA104" s="23"/>
    </row>
    <row r="105" spans="1:27" x14ac:dyDescent="0.25">
      <c r="A105" s="7"/>
      <c r="B105" s="7"/>
      <c r="C105" s="7"/>
      <c r="D105" s="7"/>
      <c r="E105" s="7"/>
      <c r="F105" s="19"/>
      <c r="G105" s="7"/>
      <c r="H105" s="7"/>
      <c r="I105" s="19"/>
      <c r="J105" s="19"/>
      <c r="K105" s="20">
        <f>IF(AND(ISNUMBER(I105),ISNUMBER(J105)),I105*J105,0)</f>
        <v>0</v>
      </c>
      <c r="L105" s="7"/>
      <c r="M105" s="21" t="str">
        <f>IF(K105&lt;1,"",LOOKUP(K105,Scoring!$A$15:$A$18,Scoring!$F$15:$F$18))</f>
        <v/>
      </c>
      <c r="N105" s="22" t="str">
        <f>IF(K105&lt;1,"",LOOKUP(K105,Scoring!$A$15:$A$18,Scoring!$C$15:$C$18))</f>
        <v/>
      </c>
      <c r="O105" s="19"/>
      <c r="P105" s="7"/>
      <c r="Q105" s="7"/>
      <c r="R105" s="23"/>
      <c r="S105" s="19"/>
      <c r="T105" s="19"/>
      <c r="U105" s="20">
        <f>IF(AND(ISNUMBER(S105),ISNUMBER(T105)),S105*T105,0)</f>
        <v>0</v>
      </c>
      <c r="V105" s="21" t="str">
        <f>IF(U105&lt;1,"",LOOKUP(U105,Scoring!$A$15:$A$18,Scoring!$F$15:$F$18))</f>
        <v/>
      </c>
      <c r="W105" s="22" t="str">
        <f>IF(U105&lt;1,"",LOOKUP(U105,Scoring!$A$15:$A$18,Scoring!$D$15:$D$18))</f>
        <v/>
      </c>
      <c r="X105" s="7"/>
      <c r="Y105" s="19"/>
      <c r="Z105" s="23"/>
      <c r="AA105" s="23"/>
    </row>
  </sheetData>
  <autoFilter ref="A5:AA105"/>
  <mergeCells count="8">
    <mergeCell ref="A1:AA1"/>
    <mergeCell ref="A2:AA2"/>
    <mergeCell ref="A3:N3"/>
    <mergeCell ref="A4:G4"/>
    <mergeCell ref="H4:L4"/>
    <mergeCell ref="M4:N4"/>
    <mergeCell ref="O4:V4"/>
    <mergeCell ref="W4:Z4"/>
  </mergeCells>
  <conditionalFormatting sqref="K6:K105">
    <cfRule type="expression" dxfId="0" priority="1">
      <formula>$M6="Low"</formula>
    </cfRule>
    <cfRule type="expression" dxfId="1" priority="2">
      <formula>$M6="Medium"</formula>
    </cfRule>
    <cfRule type="expression" dxfId="2" priority="3">
      <formula>$M6="High"</formula>
    </cfRule>
    <cfRule type="expression" dxfId="3" priority="4">
      <formula>$M6="Critical"</formula>
    </cfRule>
  </conditionalFormatting>
  <conditionalFormatting sqref="M6:N105">
    <cfRule type="expression" dxfId="4" priority="5">
      <formula>$M6="Low"</formula>
    </cfRule>
    <cfRule type="expression" dxfId="5" priority="6">
      <formula>$M6="Medium"</formula>
    </cfRule>
    <cfRule type="expression" dxfId="6" priority="7">
      <formula>$M6="High"</formula>
    </cfRule>
    <cfRule type="expression" dxfId="7" priority="8">
      <formula>$M6="Critical"</formula>
    </cfRule>
  </conditionalFormatting>
  <conditionalFormatting sqref="U6:W105">
    <cfRule type="expression" dxfId="8" priority="9">
      <formula>$V6="Low"</formula>
    </cfRule>
    <cfRule type="expression" dxfId="9" priority="10">
      <formula>$V6="Medium"</formula>
    </cfRule>
    <cfRule type="expression" dxfId="10" priority="11">
      <formula>$V6="High"</formula>
    </cfRule>
    <cfRule type="expression" dxfId="11" priority="12">
      <formula>$V6="Critical"</formula>
    </cfRule>
  </conditionalFormatting>
  <dataValidations count="7">
    <dataValidation type="list" allowBlank="1" showErrorMessage="1" errorStyle="stop" errorTitle="C, I, A affected" error="Choose from the list, for example C, I." sqref="F6:F105">
      <formula1>Lists!$B$2:$B$8</formula1>
    </dataValidation>
    <dataValidation type="whole" allowBlank="1" showInputMessage="1" promptTitle="Likelihood" prompt="1 Rare, 2 Unlikely, 3 Possible, 4 Likely, 5 Almost certain. See the Scoring sheet." showErrorMessage="1" errorStyle="stop" errorTitle="Score from 1 to 5" error="Enter a whole number from 1 to 5. The scales are on the Scoring sheet." sqref="I6:I105">
      <formula1>1</formula1>
      <formula2>5</formula2>
    </dataValidation>
    <dataValidation type="whole" allowBlank="1" showInputMessage="1" promptTitle="Consequence" prompt="1 Minimal, 2 Minor, 3 Moderate, 4 Major, 5 Severe. See the Scoring sheet." showErrorMessage="1" errorStyle="stop" errorTitle="Score from 1 to 5" error="Enter a whole number from 1 to 5. The scales are on the Scoring sheet." sqref="J6:J105">
      <formula1>1</formula1>
      <formula2>5</formula2>
    </dataValidation>
    <dataValidation type="list" allowBlank="1" showErrorMessage="1" errorStyle="stop" errorTitle="Treatment option" error="Choose Modify, Retain, Avoid or Share." sqref="O6:O105">
      <formula1>Lists!$A$2:$A$5</formula1>
    </dataValidation>
    <dataValidation type="whole" allowBlank="1" showInputMessage="1" promptTitle="Likelihood" prompt="1 Rare, 2 Unlikely, 3 Possible, 4 Likely, 5 Almost certain. See the Scoring sheet." showErrorMessage="1" errorStyle="stop" errorTitle="Score from 1 to 5" error="Enter a whole number from 1 to 5. The scales are on the Scoring sheet." sqref="S6:S105">
      <formula1>1</formula1>
      <formula2>5</formula2>
    </dataValidation>
    <dataValidation type="whole" allowBlank="1" showInputMessage="1" promptTitle="Consequence" prompt="1 Minimal, 2 Minor, 3 Moderate, 4 Major, 5 Severe. See the Scoring sheet." showErrorMessage="1" errorStyle="stop" errorTitle="Score from 1 to 5" error="Enter a whole number from 1 to 5. The scales are on the Scoring sheet." sqref="T6:T105">
      <formula1>1</formula1>
      <formula2>5</formula2>
    </dataValidation>
    <dataValidation type="list" allowBlank="1" showErrorMessage="1" errorStyle="stop" errorTitle="Owner approval" error="Choose Approved, Pending or Not approved." sqref="Y6:Y105">
      <formula1>Lists!$C$2:$C$4</formula1>
    </dataValidation>
  </dataValidations>
  <printOptions horizontalCentered="1"/>
  <pageMargins left="0.4" right="0.4" top="0.6" bottom="0.6" header="0.3" footer="0.3"/>
  <pageSetup paperSize="9" orientation="landscape" pageOrder="overThenDown" scale="75"/>
  <headerFooter>
    <oddHeader>&amp;L&amp;8ISO 27001 risk register template, version October 2026&amp;R&amp;8&amp;A</oddHeader>
    <oddFooter>&amp;L&amp;8Sovereign Secure Ltd  |  sovereignsecure.co.uk  |  +44 161 523 5276&amp;R&amp;8Page &amp;P of &amp;N</oddFooter>
  </headerFooter>
  <colBreaks count="3" manualBreakCount="3">
    <brk id="7" max="1048575" man="1"/>
    <brk id="14" max="1048575" man="1"/>
    <brk id="2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B6670"/>
    <pageSetUpPr fitToPage="1"/>
  </sheetPr>
  <dimension ref="A1:M28"/>
  <sheetViews>
    <sheetView workbookViewId="0" showGridLines="0">
      <pane ySplit="2" topLeftCell="A3" activePane="bottomLeft" state="frozen"/>
      <selection pane="bottomLeft"/>
    </sheetView>
  </sheetViews>
  <sheetFormatPr defaultRowHeight="15" outlineLevelRow="0" outlineLevelCol="0" x14ac:dyDescent="55"/>
  <cols>
    <col min="1" max="1" width="13" customWidth="1"/>
    <col min="2" max="2" width="20" customWidth="1"/>
    <col min="3" max="3" width="44" customWidth="1"/>
    <col min="4" max="4" width="22" customWidth="1"/>
    <col min="5" max="5" width="46" customWidth="1"/>
    <col min="6" max="6" width="16" customWidth="1"/>
    <col min="7" max="7" width="3" customWidth="1"/>
    <col min="8" max="8" width="20" customWidth="1"/>
    <col min="9" max="13" width="12" customWidth="1"/>
  </cols>
  <sheetData>
    <row r="1" ht="32" customHeight="1" spans="1:13" x14ac:dyDescent="0.25">
      <c r="A1" s="1" t="s">
        <v>172</v>
      </c>
      <c r="B1" s="1"/>
      <c r="C1" s="1"/>
      <c r="D1" s="1"/>
      <c r="E1" s="1"/>
      <c r="F1" s="1"/>
      <c r="G1" s="1"/>
      <c r="H1" s="1"/>
      <c r="I1" s="1"/>
      <c r="J1" s="1"/>
      <c r="K1" s="1"/>
      <c r="L1" s="1"/>
      <c r="M1" s="1"/>
    </row>
    <row r="2" ht="18" customHeight="1" spans="1:13" x14ac:dyDescent="0.25">
      <c r="A2" s="2" t="s">
        <v>173</v>
      </c>
      <c r="B2" s="2"/>
      <c r="C2" s="2"/>
      <c r="D2" s="2"/>
      <c r="E2" s="2"/>
      <c r="F2" s="2"/>
      <c r="G2" s="2"/>
      <c r="H2" s="2"/>
      <c r="I2" s="2"/>
      <c r="J2" s="2"/>
      <c r="K2" s="2"/>
      <c r="L2" s="2"/>
      <c r="M2" s="2"/>
    </row>
    <row r="4" ht="20" customHeight="1" spans="1:13" x14ac:dyDescent="0.25">
      <c r="A4" s="3" t="s">
        <v>174</v>
      </c>
      <c r="B4" s="3"/>
      <c r="C4" s="3"/>
      <c r="D4" s="3"/>
      <c r="E4" s="3"/>
      <c r="H4" s="3" t="s">
        <v>175</v>
      </c>
      <c r="I4" s="3"/>
      <c r="J4" s="3"/>
      <c r="K4" s="3"/>
      <c r="L4" s="3"/>
      <c r="M4" s="3"/>
    </row>
    <row r="5" ht="22" customHeight="1" spans="1:13" x14ac:dyDescent="0.25">
      <c r="A5" s="8" t="s">
        <v>176</v>
      </c>
      <c r="B5" s="8" t="s">
        <v>177</v>
      </c>
      <c r="C5" s="8" t="s">
        <v>178</v>
      </c>
      <c r="D5" s="8" t="s">
        <v>179</v>
      </c>
      <c r="E5" s="8" t="s">
        <v>178</v>
      </c>
      <c r="H5" s="8" t="s">
        <v>177</v>
      </c>
      <c r="I5" s="24" t="s">
        <v>180</v>
      </c>
      <c r="J5" s="24" t="s">
        <v>181</v>
      </c>
      <c r="K5" s="24" t="s">
        <v>182</v>
      </c>
      <c r="L5" s="24" t="s">
        <v>183</v>
      </c>
      <c r="M5" s="24" t="s">
        <v>184</v>
      </c>
    </row>
    <row r="6" ht="30" customHeight="1" spans="1:13" x14ac:dyDescent="0.25">
      <c r="A6" s="25">
        <v>1</v>
      </c>
      <c r="B6" s="5" t="s">
        <v>185</v>
      </c>
      <c r="C6" s="7" t="s">
        <v>186</v>
      </c>
      <c r="D6" s="5" t="s">
        <v>187</v>
      </c>
      <c r="E6" s="7" t="s">
        <v>188</v>
      </c>
      <c r="H6" s="26" t="s">
        <v>189</v>
      </c>
      <c r="I6" s="27">
        <v>5</v>
      </c>
      <c r="J6" s="27">
        <v>10</v>
      </c>
      <c r="K6" s="27">
        <v>15</v>
      </c>
      <c r="L6" s="27">
        <v>20</v>
      </c>
      <c r="M6" s="27">
        <v>25</v>
      </c>
    </row>
    <row r="7" ht="30" customHeight="1" spans="1:13" x14ac:dyDescent="0.25">
      <c r="A7" s="25">
        <v>2</v>
      </c>
      <c r="B7" s="5" t="s">
        <v>190</v>
      </c>
      <c r="C7" s="7" t="s">
        <v>191</v>
      </c>
      <c r="D7" s="5" t="s">
        <v>192</v>
      </c>
      <c r="E7" s="7" t="s">
        <v>193</v>
      </c>
      <c r="H7" s="26" t="s">
        <v>194</v>
      </c>
      <c r="I7" s="27">
        <v>4</v>
      </c>
      <c r="J7" s="27">
        <v>8</v>
      </c>
      <c r="K7" s="27">
        <v>12</v>
      </c>
      <c r="L7" s="27">
        <v>16</v>
      </c>
      <c r="M7" s="27">
        <v>20</v>
      </c>
    </row>
    <row r="8" ht="30" customHeight="1" spans="1:13" x14ac:dyDescent="0.25">
      <c r="A8" s="25">
        <v>3</v>
      </c>
      <c r="B8" s="5" t="s">
        <v>195</v>
      </c>
      <c r="C8" s="7" t="s">
        <v>196</v>
      </c>
      <c r="D8" s="5" t="s">
        <v>197</v>
      </c>
      <c r="E8" s="7" t="s">
        <v>198</v>
      </c>
      <c r="H8" s="26" t="s">
        <v>199</v>
      </c>
      <c r="I8" s="27">
        <v>3</v>
      </c>
      <c r="J8" s="27">
        <v>6</v>
      </c>
      <c r="K8" s="27">
        <v>9</v>
      </c>
      <c r="L8" s="27">
        <v>12</v>
      </c>
      <c r="M8" s="27">
        <v>15</v>
      </c>
    </row>
    <row r="9" ht="30" customHeight="1" spans="1:13" x14ac:dyDescent="0.25">
      <c r="A9" s="25">
        <v>4</v>
      </c>
      <c r="B9" s="5" t="s">
        <v>200</v>
      </c>
      <c r="C9" s="7" t="s">
        <v>201</v>
      </c>
      <c r="D9" s="5" t="s">
        <v>202</v>
      </c>
      <c r="E9" s="7" t="s">
        <v>203</v>
      </c>
      <c r="H9" s="26" t="s">
        <v>204</v>
      </c>
      <c r="I9" s="27">
        <v>2</v>
      </c>
      <c r="J9" s="27">
        <v>4</v>
      </c>
      <c r="K9" s="27">
        <v>6</v>
      </c>
      <c r="L9" s="27">
        <v>8</v>
      </c>
      <c r="M9" s="27">
        <v>10</v>
      </c>
    </row>
    <row r="10" ht="30" customHeight="1" spans="1:13" x14ac:dyDescent="0.25">
      <c r="A10" s="25">
        <v>5</v>
      </c>
      <c r="B10" s="5" t="s">
        <v>205</v>
      </c>
      <c r="C10" s="7" t="s">
        <v>206</v>
      </c>
      <c r="D10" s="5" t="s">
        <v>207</v>
      </c>
      <c r="E10" s="7" t="s">
        <v>208</v>
      </c>
      <c r="H10" s="26" t="s">
        <v>209</v>
      </c>
      <c r="I10" s="27">
        <v>1</v>
      </c>
      <c r="J10" s="27">
        <v>2</v>
      </c>
      <c r="K10" s="27">
        <v>3</v>
      </c>
      <c r="L10" s="27">
        <v>4</v>
      </c>
      <c r="M10" s="27">
        <v>5</v>
      </c>
    </row>
    <row r="11" ht="28" customHeight="1" spans="1:12" x14ac:dyDescent="0.25">
      <c r="A11" s="28" t="s">
        <v>210</v>
      </c>
      <c r="B11" s="28"/>
      <c r="C11" s="28"/>
      <c r="D11" s="28"/>
      <c r="E11" s="28"/>
      <c r="H11" s="5" t="s">
        <v>211</v>
      </c>
      <c r="I11" s="29" t="s">
        <v>212</v>
      </c>
      <c r="J11" s="30" t="s">
        <v>213</v>
      </c>
      <c r="K11" s="31" t="s">
        <v>214</v>
      </c>
      <c r="L11" s="32" t="s">
        <v>215</v>
      </c>
    </row>
    <row r="13" ht="20" customHeight="1" spans="1:6" x14ac:dyDescent="0.25">
      <c r="A13" s="3" t="s">
        <v>216</v>
      </c>
      <c r="B13" s="3"/>
      <c r="C13" s="3"/>
      <c r="D13" s="3"/>
      <c r="E13" s="3"/>
      <c r="F13" s="3"/>
    </row>
    <row r="14" ht="32" customHeight="1" spans="1:6" x14ac:dyDescent="0.25">
      <c r="A14" s="8" t="s">
        <v>217</v>
      </c>
      <c r="B14" s="8" t="s">
        <v>218</v>
      </c>
      <c r="C14" s="8" t="s">
        <v>219</v>
      </c>
      <c r="D14" s="8" t="s">
        <v>87</v>
      </c>
      <c r="E14" s="8" t="s">
        <v>220</v>
      </c>
      <c r="F14" s="8" t="s">
        <v>221</v>
      </c>
    </row>
    <row r="15" ht="20" customHeight="1" spans="1:6" x14ac:dyDescent="0.25">
      <c r="A15" s="19">
        <v>1</v>
      </c>
      <c r="B15" s="33" t="s">
        <v>222</v>
      </c>
      <c r="C15" s="7" t="s">
        <v>223</v>
      </c>
      <c r="D15" s="7" t="s">
        <v>224</v>
      </c>
      <c r="E15" s="7" t="s">
        <v>225</v>
      </c>
      <c r="F15" s="34" t="s">
        <v>212</v>
      </c>
    </row>
    <row r="16" ht="20" customHeight="1" spans="1:6" x14ac:dyDescent="0.25">
      <c r="A16" s="19">
        <v>5</v>
      </c>
      <c r="B16" s="35" t="s">
        <v>226</v>
      </c>
      <c r="C16" s="7" t="s">
        <v>227</v>
      </c>
      <c r="D16" s="7" t="s">
        <v>224</v>
      </c>
      <c r="E16" s="7" t="s">
        <v>228</v>
      </c>
      <c r="F16" s="36" t="s">
        <v>213</v>
      </c>
    </row>
    <row r="17" ht="20" customHeight="1" spans="1:6" x14ac:dyDescent="0.25">
      <c r="A17" s="19">
        <v>10</v>
      </c>
      <c r="B17" s="37" t="s">
        <v>229</v>
      </c>
      <c r="C17" s="7" t="s">
        <v>230</v>
      </c>
      <c r="D17" s="7" t="s">
        <v>231</v>
      </c>
      <c r="E17" s="7" t="s">
        <v>232</v>
      </c>
      <c r="F17" s="38" t="s">
        <v>214</v>
      </c>
    </row>
    <row r="18" ht="20" customHeight="1" spans="1:6" x14ac:dyDescent="0.25">
      <c r="A18" s="19">
        <v>20</v>
      </c>
      <c r="B18" s="39" t="s">
        <v>233</v>
      </c>
      <c r="C18" s="7" t="s">
        <v>234</v>
      </c>
      <c r="D18" s="7" t="s">
        <v>235</v>
      </c>
      <c r="E18" s="7" t="s">
        <v>236</v>
      </c>
      <c r="F18" s="40" t="s">
        <v>215</v>
      </c>
    </row>
    <row r="19" ht="28" customHeight="1" spans="1:6" x14ac:dyDescent="0.25">
      <c r="A19" s="28" t="s">
        <v>237</v>
      </c>
      <c r="B19" s="28"/>
      <c r="C19" s="28"/>
      <c r="D19" s="28"/>
      <c r="E19" s="28"/>
      <c r="F19" s="28"/>
    </row>
    <row r="20" ht="22" customHeight="1" spans="1:5" x14ac:dyDescent="0.25">
      <c r="A20" s="5" t="s">
        <v>238</v>
      </c>
      <c r="B20" s="7"/>
      <c r="C20" s="7"/>
      <c r="D20" s="5" t="s">
        <v>239</v>
      </c>
      <c r="E20" s="41"/>
    </row>
    <row r="22" ht="20" customHeight="1" spans="1:5" x14ac:dyDescent="0.25">
      <c r="A22" s="3" t="s">
        <v>240</v>
      </c>
      <c r="B22" s="3"/>
      <c r="C22" s="3"/>
      <c r="D22" s="3"/>
      <c r="E22" s="3"/>
    </row>
    <row r="23" ht="22" customHeight="1" spans="1:5" x14ac:dyDescent="0.25">
      <c r="A23" s="8" t="s">
        <v>241</v>
      </c>
      <c r="B23" s="8" t="s">
        <v>242</v>
      </c>
      <c r="C23" s="8" t="s">
        <v>178</v>
      </c>
      <c r="D23" s="8"/>
      <c r="E23" s="8" t="s">
        <v>243</v>
      </c>
    </row>
    <row r="24" ht="30" customHeight="1" spans="1:5" x14ac:dyDescent="0.25">
      <c r="A24" s="5" t="s">
        <v>133</v>
      </c>
      <c r="B24" s="7" t="s">
        <v>244</v>
      </c>
      <c r="C24" s="7" t="s">
        <v>245</v>
      </c>
      <c r="D24" s="7"/>
      <c r="E24" s="7" t="s">
        <v>246</v>
      </c>
    </row>
    <row r="25" ht="30" customHeight="1" spans="1:5" x14ac:dyDescent="0.25">
      <c r="A25" s="5" t="s">
        <v>168</v>
      </c>
      <c r="B25" s="7" t="s">
        <v>247</v>
      </c>
      <c r="C25" s="7" t="s">
        <v>248</v>
      </c>
      <c r="D25" s="7"/>
      <c r="E25" s="7" t="s">
        <v>249</v>
      </c>
    </row>
    <row r="26" ht="30" customHeight="1" spans="1:5" x14ac:dyDescent="0.25">
      <c r="A26" s="5" t="s">
        <v>250</v>
      </c>
      <c r="B26" s="7" t="s">
        <v>250</v>
      </c>
      <c r="C26" s="7" t="s">
        <v>251</v>
      </c>
      <c r="D26" s="7"/>
      <c r="E26" s="7" t="s">
        <v>252</v>
      </c>
    </row>
    <row r="27" ht="30" customHeight="1" spans="1:5" x14ac:dyDescent="0.25">
      <c r="A27" s="5" t="s">
        <v>253</v>
      </c>
      <c r="B27" s="7" t="s">
        <v>254</v>
      </c>
      <c r="C27" s="7" t="s">
        <v>255</v>
      </c>
      <c r="D27" s="7"/>
      <c r="E27" s="7" t="s">
        <v>256</v>
      </c>
    </row>
    <row r="28" ht="18" customHeight="1" spans="1:5" x14ac:dyDescent="0.25">
      <c r="A28" s="28" t="s">
        <v>257</v>
      </c>
      <c r="B28" s="28"/>
      <c r="C28" s="28"/>
      <c r="D28" s="28"/>
      <c r="E28" s="28"/>
    </row>
  </sheetData>
  <mergeCells count="15">
    <mergeCell ref="A1:M1"/>
    <mergeCell ref="A2:M2"/>
    <mergeCell ref="A4:E4"/>
    <mergeCell ref="H4:M4"/>
    <mergeCell ref="A11:E11"/>
    <mergeCell ref="A13:F13"/>
    <mergeCell ref="A19:F19"/>
    <mergeCell ref="B20:C20"/>
    <mergeCell ref="A22:E22"/>
    <mergeCell ref="C23:D23"/>
    <mergeCell ref="C24:D24"/>
    <mergeCell ref="C25:D25"/>
    <mergeCell ref="C26:D26"/>
    <mergeCell ref="C27:D27"/>
    <mergeCell ref="A28:E28"/>
  </mergeCells>
  <conditionalFormatting sqref="I6:M10">
    <cfRule type="expression" dxfId="12" priority="1">
      <formula>LOOKUP(I6,$A$15:$A$18,$F$15:$F$18)="Low"</formula>
    </cfRule>
    <cfRule type="expression" dxfId="13" priority="2">
      <formula>LOOKUP(I6,$A$15:$A$18,$F$15:$F$18)="Medium"</formula>
    </cfRule>
    <cfRule type="expression" dxfId="14" priority="3">
      <formula>LOOKUP(I6,$A$15:$A$18,$F$15:$F$18)="High"</formula>
    </cfRule>
    <cfRule type="expression" dxfId="15" priority="4">
      <formula>LOOKUP(I6,$A$15:$A$18,$F$15:$F$18)="Critical"</formula>
    </cfRule>
  </conditionalFormatting>
  <printOptions horizontalCentered="1"/>
  <pageMargins left="0.4" right="0.4" top="0.6" bottom="0.6" header="0.3" footer="0.3"/>
  <pageSetup paperSize="9" orientation="landscape" fitToWidth="1" fitToHeight="0"/>
  <headerFooter>
    <oddHeader>&amp;L&amp;8ISO 27001 risk register template, version October 2026&amp;R&amp;8&amp;A</oddHeader>
    <oddFooter>&amp;L&amp;8Sovereign Secure Ltd  |  sovereignsecure.co.uk  |  +44 161 523 5276&amp;R&amp;8Page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B4A8"/>
    <pageSetUpPr fitToPage="1"/>
  </sheetPr>
  <dimension ref="A1:F8"/>
  <sheetViews>
    <sheetView workbookViewId="0" showGridLines="0">
      <pane ySplit="1" topLeftCell="A2" activePane="bottomLeft" state="frozen"/>
      <selection pane="bottomLeft"/>
    </sheetView>
  </sheetViews>
  <sheetFormatPr defaultRowHeight="15" outlineLevelRow="0" outlineLevelCol="0" x14ac:dyDescent="55"/>
  <cols>
    <col min="1" max="1" width="20" customWidth="1"/>
    <col min="2" max="4" width="18" customWidth="1"/>
    <col min="5" max="5" width="3" customWidth="1"/>
    <col min="6" max="6" width="70" customWidth="1"/>
  </cols>
  <sheetData>
    <row r="1" ht="22" customHeight="1" spans="1:6" x14ac:dyDescent="0.25">
      <c r="A1" s="8" t="s">
        <v>68</v>
      </c>
      <c r="B1" s="8" t="s">
        <v>47</v>
      </c>
      <c r="C1" s="8" t="s">
        <v>258</v>
      </c>
      <c r="D1" s="8" t="s">
        <v>268</v>
      </c>
      <c r="F1" s="28" t="s">
        <v>259</v>
      </c>
    </row>
    <row r="2" spans="1:4" x14ac:dyDescent="0.25">
      <c r="A2" s="7" t="s">
        <v>133</v>
      </c>
      <c r="B2" s="7" t="s">
        <v>142</v>
      </c>
      <c r="C2" s="7" t="s">
        <v>136</v>
      </c>
      <c r="D2" s="7" t="s">
        <v>269</v>
      </c>
    </row>
    <row r="3" spans="1:4" x14ac:dyDescent="0.25">
      <c r="A3" s="7" t="s">
        <v>168</v>
      </c>
      <c r="B3" s="7" t="s">
        <v>260</v>
      </c>
      <c r="C3" s="7" t="s">
        <v>261</v>
      </c>
      <c r="D3" s="7" t="s">
        <v>270</v>
      </c>
    </row>
    <row r="4" spans="1:4" x14ac:dyDescent="0.25">
      <c r="A4" s="7" t="s">
        <v>250</v>
      </c>
      <c r="B4" s="7" t="s">
        <v>164</v>
      </c>
      <c r="C4" s="7" t="s">
        <v>262</v>
      </c>
      <c r="D4" s="7" t="s">
        <v>271</v>
      </c>
    </row>
    <row r="5" spans="1:2" x14ac:dyDescent="0.25">
      <c r="A5" s="7" t="s">
        <v>253</v>
      </c>
      <c r="B5" s="7" t="s">
        <v>129</v>
      </c>
    </row>
    <row r="6" spans="2:2" x14ac:dyDescent="0.25">
      <c r="B6" s="7" t="s">
        <v>263</v>
      </c>
    </row>
    <row r="7" spans="2:2" x14ac:dyDescent="0.25">
      <c r="B7" s="7" t="s">
        <v>264</v>
      </c>
    </row>
    <row r="8" spans="2:2" x14ac:dyDescent="0.25">
      <c r="B8" s="7" t="s">
        <v>265</v>
      </c>
    </row>
  </sheetData>
  <printOptions horizontalCentered="1"/>
  <pageMargins left="0.4" right="0.4" top="0.6" bottom="0.6" header="0.3" footer="0.3"/>
  <pageSetup paperSize="9" orientation="landscape" fitToWidth="1" fitToHeight="0"/>
  <headerFooter>
    <oddHeader>&amp;L&amp;8ISO 27001 risk register template, version October 2026&amp;R&amp;8&amp;A</oddHeader>
    <oddFooter>&amp;L&amp;8Sovereign Secure Ltd  |  sovereignsecure.co.uk  |  +44 161 523 5276&amp;R&amp;8Page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E5631"/>
  </sheetPr>
  <dimension ref="A1:L105"/>
  <sheetViews>
    <sheetView workbookViewId="0" showGridLines="0">
      <pane xSplit="2" ySplit="5" topLeftCell="C6" activePane="bottomRight" state="frozen"/>
      <selection pane="bottomRight" activeCell="C6" sqref="C6"/>
    </sheetView>
  </sheetViews>
  <sheetFormatPr defaultRowHeight="15" outlineLevelRow="0" outlineLevelCol="0" x14ac:dyDescent="55"/>
  <cols>
    <col min="1" max="1" width="11" customWidth="1"/>
    <col min="2" max="2" width="40" customWidth="1"/>
    <col min="3" max="3" width="13" customWidth="1"/>
    <col min="4" max="4" width="38" customWidth="1"/>
    <col min="5" max="5" width="18" customWidth="1"/>
    <col min="6" max="6" width="26" customWidth="1"/>
    <col min="7" max="7" width="12" customWidth="1"/>
    <col min="8" max="8" width="13" customWidth="1"/>
    <col min="9" max="9" width="14" customWidth="1"/>
    <col min="10" max="10" width="32" customWidth="1"/>
    <col min="11" max="11" width="14" customWidth="1"/>
    <col min="12" max="12" width="12" customWidth="1"/>
  </cols>
  <sheetData>
    <row r="1" ht="32" customHeight="1" spans="1:12" x14ac:dyDescent="0.25">
      <c r="A1" s="1" t="s">
        <v>272</v>
      </c>
      <c r="B1" s="1"/>
      <c r="C1" s="1"/>
      <c r="D1" s="1"/>
      <c r="E1" s="1"/>
      <c r="F1" s="1"/>
      <c r="G1" s="1"/>
      <c r="H1" s="1"/>
      <c r="I1" s="1"/>
      <c r="J1" s="1"/>
      <c r="K1" s="1"/>
      <c r="L1" s="1"/>
    </row>
    <row r="2" ht="18" customHeight="1" spans="1:12" x14ac:dyDescent="0.25">
      <c r="A2" s="2" t="s">
        <v>273</v>
      </c>
      <c r="B2" s="2"/>
      <c r="C2" s="2"/>
      <c r="D2" s="2"/>
      <c r="E2" s="2"/>
      <c r="F2" s="2"/>
      <c r="G2" s="2"/>
      <c r="H2" s="2"/>
      <c r="I2" s="2"/>
      <c r="J2" s="2"/>
      <c r="K2" s="2"/>
      <c r="L2" s="2"/>
    </row>
    <row r="3" ht="30" customHeight="1" spans="1:12" x14ac:dyDescent="0.25">
      <c r="A3" s="10" t="s">
        <v>274</v>
      </c>
      <c r="B3" s="10"/>
      <c r="C3" s="10"/>
      <c r="D3" s="10"/>
      <c r="E3" s="10"/>
      <c r="F3" s="10"/>
      <c r="G3" s="10"/>
      <c r="H3" s="10"/>
      <c r="I3" s="10"/>
      <c r="J3" s="10"/>
      <c r="K3" s="10"/>
      <c r="L3" s="10"/>
    </row>
    <row r="4" ht="22" customHeight="1" spans="1:12" x14ac:dyDescent="0.25">
      <c r="A4" s="11" t="s">
        <v>275</v>
      </c>
      <c r="B4" s="11"/>
      <c r="C4" s="11" t="s">
        <v>276</v>
      </c>
      <c r="D4" s="11"/>
      <c r="E4" s="11"/>
      <c r="F4" s="11"/>
      <c r="G4" s="11"/>
      <c r="H4" s="11"/>
      <c r="I4" s="11"/>
      <c r="J4" s="11" t="s">
        <v>277</v>
      </c>
      <c r="K4" s="11" t="s">
        <v>278</v>
      </c>
      <c r="L4" s="11"/>
    </row>
    <row r="5" ht="44" customHeight="1" spans="1:12" x14ac:dyDescent="0.25">
      <c r="A5" s="8" t="s">
        <v>36</v>
      </c>
      <c r="B5" s="8" t="s">
        <v>279</v>
      </c>
      <c r="C5" s="8" t="s">
        <v>68</v>
      </c>
      <c r="D5" s="8" t="s">
        <v>280</v>
      </c>
      <c r="E5" s="8" t="s">
        <v>281</v>
      </c>
      <c r="F5" s="8" t="s">
        <v>282</v>
      </c>
      <c r="G5" s="8" t="s">
        <v>283</v>
      </c>
      <c r="H5" s="8" t="s">
        <v>284</v>
      </c>
      <c r="I5" s="8" t="s">
        <v>285</v>
      </c>
      <c r="J5" s="8" t="s">
        <v>286</v>
      </c>
      <c r="K5" s="8" t="s">
        <v>287</v>
      </c>
      <c r="L5" s="8" t="s">
        <v>94</v>
      </c>
    </row>
    <row r="6" ht="58" customHeight="1" spans="1:12" x14ac:dyDescent="0.25">
      <c r="A6" s="12" t="s">
        <v>124</v>
      </c>
      <c r="B6" s="17" t="str">
        <f>IF($A6="","",IFERROR(INDEX('Risk register'!$B$6:$B$105,MATCH($A6,'Risk register'!$A$6:$A$105,0)),"Not found on the Risk register"))</f>
        <v>A leaver keeps access to the cloud CRM holding customer data because accounts are removed by hand</v>
      </c>
      <c r="C6" s="14" t="s">
        <v>133</v>
      </c>
      <c r="D6" s="13" t="s">
        <v>288</v>
      </c>
      <c r="E6" s="13" t="s">
        <v>289</v>
      </c>
      <c r="F6" s="13" t="s">
        <v>290</v>
      </c>
      <c r="G6" s="18">
        <v>46387</v>
      </c>
      <c r="H6" s="14" t="s">
        <v>270</v>
      </c>
      <c r="I6" s="16" t="str">
        <f>IF($A6="","",IFERROR(IF(INDEX('Risk register'!$U$6:$U$105,MATCH($A6,'Risk register'!$A$6:$A$105,0))&lt;1,"",INDEX('Risk register'!$U$6:$U$105,MATCH($A6,'Risk register'!$A$6:$A$105,0))&amp;" ("&amp;INDEX('Risk register'!$V$6:$V$105,MATCH($A6,'Risk register'!$A$6:$A$105,0))&amp;")"),""))</f>
        <v>4 (Low)</v>
      </c>
      <c r="J6" s="13" t="s">
        <v>291</v>
      </c>
      <c r="K6" s="14" t="s">
        <v>136</v>
      </c>
      <c r="L6" s="18">
        <v>46307</v>
      </c>
    </row>
    <row r="7" ht="58" customHeight="1" spans="1:12" x14ac:dyDescent="0.25">
      <c r="A7" s="12" t="s">
        <v>124</v>
      </c>
      <c r="B7" s="17" t="str">
        <f>IF($A7="","",IFERROR(INDEX('Risk register'!$B$6:$B$105,MATCH($A7,'Risk register'!$A$6:$A$105,0)),"Not found on the Risk register"))</f>
        <v>A leaver keeps access to the cloud CRM holding customer data because accounts are removed by hand</v>
      </c>
      <c r="C7" s="14" t="s">
        <v>133</v>
      </c>
      <c r="D7" s="13" t="s">
        <v>292</v>
      </c>
      <c r="E7" s="13" t="s">
        <v>293</v>
      </c>
      <c r="F7" s="13" t="s">
        <v>294</v>
      </c>
      <c r="G7" s="18">
        <v>46387</v>
      </c>
      <c r="H7" s="14" t="s">
        <v>269</v>
      </c>
      <c r="I7" s="16" t="str">
        <f>IF($A7="","",IFERROR(IF(INDEX('Risk register'!$U$6:$U$105,MATCH($A7,'Risk register'!$A$6:$A$105,0))&lt;1,"",INDEX('Risk register'!$U$6:$U$105,MATCH($A7,'Risk register'!$A$6:$A$105,0))&amp;" ("&amp;INDEX('Risk register'!$V$6:$V$105,MATCH($A7,'Risk register'!$A$6:$A$105,0))&amp;")"),""))</f>
        <v>4 (Low)</v>
      </c>
      <c r="J7" s="13" t="s">
        <v>295</v>
      </c>
      <c r="K7" s="14" t="s">
        <v>136</v>
      </c>
      <c r="L7" s="18">
        <v>46307</v>
      </c>
    </row>
    <row r="8" ht="58" customHeight="1" spans="1:12" x14ac:dyDescent="0.25">
      <c r="A8" s="12" t="s">
        <v>137</v>
      </c>
      <c r="B8" s="17" t="str">
        <f>IF($A8="","",IFERROR(INDEX('Risk register'!$B$6:$B$105,MATCH($A8,'Risk register'!$A$6:$A$105,0)),"Not found on the Risk register"))</f>
        <v>The payroll provider is breached, exposing staff personal data</v>
      </c>
      <c r="C8" s="14" t="s">
        <v>133</v>
      </c>
      <c r="D8" s="13" t="s">
        <v>296</v>
      </c>
      <c r="E8" s="13" t="s">
        <v>297</v>
      </c>
      <c r="F8" s="13" t="s">
        <v>298</v>
      </c>
      <c r="G8" s="18">
        <v>46477</v>
      </c>
      <c r="H8" s="14" t="s">
        <v>269</v>
      </c>
      <c r="I8" s="16" t="str">
        <f>IF($A8="","",IFERROR(IF(INDEX('Risk register'!$U$6:$U$105,MATCH($A8,'Risk register'!$A$6:$A$105,0))&lt;1,"",INDEX('Risk register'!$U$6:$U$105,MATCH($A8,'Risk register'!$A$6:$A$105,0))&amp;" ("&amp;INDEX('Risk register'!$V$6:$V$105,MATCH($A8,'Risk register'!$A$6:$A$105,0))&amp;")"),""))</f>
        <v>4 (Low)</v>
      </c>
      <c r="J8" s="13" t="s">
        <v>299</v>
      </c>
      <c r="K8" s="14" t="s">
        <v>136</v>
      </c>
      <c r="L8" s="18">
        <v>46307</v>
      </c>
    </row>
    <row r="9" ht="58" customHeight="1" spans="1:12" x14ac:dyDescent="0.25">
      <c r="A9" s="12" t="s">
        <v>148</v>
      </c>
      <c r="B9" s="17" t="str">
        <f>IF($A9="","",IFERROR(INDEX('Risk register'!$B$6:$B$105,MATCH($A9,'Risk register'!$A$6:$A$105,0)),"Not found on the Risk register"))</f>
        <v>A developer commits API keys to a public code repository</v>
      </c>
      <c r="C9" s="14" t="s">
        <v>133</v>
      </c>
      <c r="D9" s="13" t="s">
        <v>300</v>
      </c>
      <c r="E9" s="13" t="s">
        <v>301</v>
      </c>
      <c r="F9" s="13" t="s">
        <v>302</v>
      </c>
      <c r="G9" s="18">
        <v>46387</v>
      </c>
      <c r="H9" s="14" t="s">
        <v>270</v>
      </c>
      <c r="I9" s="16" t="str">
        <f>IF($A9="","",IFERROR(IF(INDEX('Risk register'!$U$6:$U$105,MATCH($A9,'Risk register'!$A$6:$A$105,0))&lt;1,"",INDEX('Risk register'!$U$6:$U$105,MATCH($A9,'Risk register'!$A$6:$A$105,0))&amp;" ("&amp;INDEX('Risk register'!$V$6:$V$105,MATCH($A9,'Risk register'!$A$6:$A$105,0))&amp;")"),""))</f>
        <v>8 (Medium)</v>
      </c>
      <c r="J9" s="13" t="s">
        <v>303</v>
      </c>
      <c r="K9" s="14" t="s">
        <v>136</v>
      </c>
      <c r="L9" s="18">
        <v>46307</v>
      </c>
    </row>
    <row r="10" ht="58" customHeight="1" spans="1:12" x14ac:dyDescent="0.25">
      <c r="A10" s="12" t="s">
        <v>159</v>
      </c>
      <c r="B10" s="17" t="str">
        <f>IF($A10="","",IFERROR(INDEX('Risk register'!$B$6:$B$105,MATCH($A10,'Risk register'!$A$6:$A$105,0)),"Not found on the Risk register"))</f>
        <v>The office internet line fails and staff cannot reach cloud services</v>
      </c>
      <c r="C10" s="14" t="s">
        <v>168</v>
      </c>
      <c r="D10" s="13" t="s">
        <v>304</v>
      </c>
      <c r="E10" s="13" t="s">
        <v>165</v>
      </c>
      <c r="F10" s="13" t="s">
        <v>305</v>
      </c>
      <c r="G10" s="18"/>
      <c r="H10" s="14" t="s">
        <v>271</v>
      </c>
      <c r="I10" s="16" t="str">
        <f>IF($A10="","",IFERROR(IF(INDEX('Risk register'!$U$6:$U$105,MATCH($A10,'Risk register'!$A$6:$A$105,0))&lt;1,"",INDEX('Risk register'!$U$6:$U$105,MATCH($A10,'Risk register'!$A$6:$A$105,0))&amp;" ("&amp;INDEX('Risk register'!$V$6:$V$105,MATCH($A10,'Risk register'!$A$6:$A$105,0))&amp;")"),""))</f>
        <v>6 (Medium)</v>
      </c>
      <c r="J10" s="13" t="s">
        <v>306</v>
      </c>
      <c r="K10" s="14" t="s">
        <v>136</v>
      </c>
      <c r="L10" s="18">
        <v>46307</v>
      </c>
    </row>
    <row r="11" spans="1:12" x14ac:dyDescent="0.25">
      <c r="A11" s="7"/>
      <c r="B11" s="22" t="str">
        <f>IF($A11="","",IFERROR(INDEX('Risk register'!$B$6:$B$105,MATCH($A11,'Risk register'!$A$6:$A$105,0)),"Not found on the Risk register"))</f>
        <v/>
      </c>
      <c r="C11" s="19"/>
      <c r="D11" s="7"/>
      <c r="E11" s="7"/>
      <c r="F11" s="7"/>
      <c r="G11" s="23"/>
      <c r="H11" s="19"/>
      <c r="I11" s="21" t="str">
        <f>IF($A11="","",IFERROR(IF(INDEX('Risk register'!$U$6:$U$105,MATCH($A11,'Risk register'!$A$6:$A$105,0))&lt;1,"",INDEX('Risk register'!$U$6:$U$105,MATCH($A11,'Risk register'!$A$6:$A$105,0))&amp;" ("&amp;INDEX('Risk register'!$V$6:$V$105,MATCH($A11,'Risk register'!$A$6:$A$105,0))&amp;")"),""))</f>
        <v/>
      </c>
      <c r="J11" s="7"/>
      <c r="K11" s="19"/>
      <c r="L11" s="23"/>
    </row>
    <row r="12" spans="1:12" x14ac:dyDescent="0.25">
      <c r="A12" s="7"/>
      <c r="B12" s="22" t="str">
        <f>IF($A12="","",IFERROR(INDEX('Risk register'!$B$6:$B$105,MATCH($A12,'Risk register'!$A$6:$A$105,0)),"Not found on the Risk register"))</f>
        <v/>
      </c>
      <c r="C12" s="19"/>
      <c r="D12" s="7"/>
      <c r="E12" s="7"/>
      <c r="F12" s="7"/>
      <c r="G12" s="23"/>
      <c r="H12" s="19"/>
      <c r="I12" s="21" t="str">
        <f>IF($A12="","",IFERROR(IF(INDEX('Risk register'!$U$6:$U$105,MATCH($A12,'Risk register'!$A$6:$A$105,0))&lt;1,"",INDEX('Risk register'!$U$6:$U$105,MATCH($A12,'Risk register'!$A$6:$A$105,0))&amp;" ("&amp;INDEX('Risk register'!$V$6:$V$105,MATCH($A12,'Risk register'!$A$6:$A$105,0))&amp;")"),""))</f>
        <v/>
      </c>
      <c r="J12" s="7"/>
      <c r="K12" s="19"/>
      <c r="L12" s="23"/>
    </row>
    <row r="13" spans="1:12" x14ac:dyDescent="0.25">
      <c r="A13" s="7"/>
      <c r="B13" s="22" t="str">
        <f>IF($A13="","",IFERROR(INDEX('Risk register'!$B$6:$B$105,MATCH($A13,'Risk register'!$A$6:$A$105,0)),"Not found on the Risk register"))</f>
        <v/>
      </c>
      <c r="C13" s="19"/>
      <c r="D13" s="7"/>
      <c r="E13" s="7"/>
      <c r="F13" s="7"/>
      <c r="G13" s="23"/>
      <c r="H13" s="19"/>
      <c r="I13" s="21" t="str">
        <f>IF($A13="","",IFERROR(IF(INDEX('Risk register'!$U$6:$U$105,MATCH($A13,'Risk register'!$A$6:$A$105,0))&lt;1,"",INDEX('Risk register'!$U$6:$U$105,MATCH($A13,'Risk register'!$A$6:$A$105,0))&amp;" ("&amp;INDEX('Risk register'!$V$6:$V$105,MATCH($A13,'Risk register'!$A$6:$A$105,0))&amp;")"),""))</f>
        <v/>
      </c>
      <c r="J13" s="7"/>
      <c r="K13" s="19"/>
      <c r="L13" s="23"/>
    </row>
    <row r="14" spans="1:12" x14ac:dyDescent="0.25">
      <c r="A14" s="7"/>
      <c r="B14" s="22" t="str">
        <f>IF($A14="","",IFERROR(INDEX('Risk register'!$B$6:$B$105,MATCH($A14,'Risk register'!$A$6:$A$105,0)),"Not found on the Risk register"))</f>
        <v/>
      </c>
      <c r="C14" s="19"/>
      <c r="D14" s="7"/>
      <c r="E14" s="7"/>
      <c r="F14" s="7"/>
      <c r="G14" s="23"/>
      <c r="H14" s="19"/>
      <c r="I14" s="21" t="str">
        <f>IF($A14="","",IFERROR(IF(INDEX('Risk register'!$U$6:$U$105,MATCH($A14,'Risk register'!$A$6:$A$105,0))&lt;1,"",INDEX('Risk register'!$U$6:$U$105,MATCH($A14,'Risk register'!$A$6:$A$105,0))&amp;" ("&amp;INDEX('Risk register'!$V$6:$V$105,MATCH($A14,'Risk register'!$A$6:$A$105,0))&amp;")"),""))</f>
        <v/>
      </c>
      <c r="J14" s="7"/>
      <c r="K14" s="19"/>
      <c r="L14" s="23"/>
    </row>
    <row r="15" spans="1:12" x14ac:dyDescent="0.25">
      <c r="A15" s="7"/>
      <c r="B15" s="22" t="str">
        <f>IF($A15="","",IFERROR(INDEX('Risk register'!$B$6:$B$105,MATCH($A15,'Risk register'!$A$6:$A$105,0)),"Not found on the Risk register"))</f>
        <v/>
      </c>
      <c r="C15" s="19"/>
      <c r="D15" s="7"/>
      <c r="E15" s="7"/>
      <c r="F15" s="7"/>
      <c r="G15" s="23"/>
      <c r="H15" s="19"/>
      <c r="I15" s="21" t="str">
        <f>IF($A15="","",IFERROR(IF(INDEX('Risk register'!$U$6:$U$105,MATCH($A15,'Risk register'!$A$6:$A$105,0))&lt;1,"",INDEX('Risk register'!$U$6:$U$105,MATCH($A15,'Risk register'!$A$6:$A$105,0))&amp;" ("&amp;INDEX('Risk register'!$V$6:$V$105,MATCH($A15,'Risk register'!$A$6:$A$105,0))&amp;")"),""))</f>
        <v/>
      </c>
      <c r="J15" s="7"/>
      <c r="K15" s="19"/>
      <c r="L15" s="23"/>
    </row>
    <row r="16" spans="1:12" x14ac:dyDescent="0.25">
      <c r="A16" s="7"/>
      <c r="B16" s="22" t="str">
        <f>IF($A16="","",IFERROR(INDEX('Risk register'!$B$6:$B$105,MATCH($A16,'Risk register'!$A$6:$A$105,0)),"Not found on the Risk register"))</f>
        <v/>
      </c>
      <c r="C16" s="19"/>
      <c r="D16" s="7"/>
      <c r="E16" s="7"/>
      <c r="F16" s="7"/>
      <c r="G16" s="23"/>
      <c r="H16" s="19"/>
      <c r="I16" s="21" t="str">
        <f>IF($A16="","",IFERROR(IF(INDEX('Risk register'!$U$6:$U$105,MATCH($A16,'Risk register'!$A$6:$A$105,0))&lt;1,"",INDEX('Risk register'!$U$6:$U$105,MATCH($A16,'Risk register'!$A$6:$A$105,0))&amp;" ("&amp;INDEX('Risk register'!$V$6:$V$105,MATCH($A16,'Risk register'!$A$6:$A$105,0))&amp;")"),""))</f>
        <v/>
      </c>
      <c r="J16" s="7"/>
      <c r="K16" s="19"/>
      <c r="L16" s="23"/>
    </row>
    <row r="17" spans="1:12" x14ac:dyDescent="0.25">
      <c r="A17" s="7"/>
      <c r="B17" s="22" t="str">
        <f>IF($A17="","",IFERROR(INDEX('Risk register'!$B$6:$B$105,MATCH($A17,'Risk register'!$A$6:$A$105,0)),"Not found on the Risk register"))</f>
        <v/>
      </c>
      <c r="C17" s="19"/>
      <c r="D17" s="7"/>
      <c r="E17" s="7"/>
      <c r="F17" s="7"/>
      <c r="G17" s="23"/>
      <c r="H17" s="19"/>
      <c r="I17" s="21" t="str">
        <f>IF($A17="","",IFERROR(IF(INDEX('Risk register'!$U$6:$U$105,MATCH($A17,'Risk register'!$A$6:$A$105,0))&lt;1,"",INDEX('Risk register'!$U$6:$U$105,MATCH($A17,'Risk register'!$A$6:$A$105,0))&amp;" ("&amp;INDEX('Risk register'!$V$6:$V$105,MATCH($A17,'Risk register'!$A$6:$A$105,0))&amp;")"),""))</f>
        <v/>
      </c>
      <c r="J17" s="7"/>
      <c r="K17" s="19"/>
      <c r="L17" s="23"/>
    </row>
    <row r="18" spans="1:12" x14ac:dyDescent="0.25">
      <c r="A18" s="7"/>
      <c r="B18" s="22" t="str">
        <f>IF($A18="","",IFERROR(INDEX('Risk register'!$B$6:$B$105,MATCH($A18,'Risk register'!$A$6:$A$105,0)),"Not found on the Risk register"))</f>
        <v/>
      </c>
      <c r="C18" s="19"/>
      <c r="D18" s="7"/>
      <c r="E18" s="7"/>
      <c r="F18" s="7"/>
      <c r="G18" s="23"/>
      <c r="H18" s="19"/>
      <c r="I18" s="21" t="str">
        <f>IF($A18="","",IFERROR(IF(INDEX('Risk register'!$U$6:$U$105,MATCH($A18,'Risk register'!$A$6:$A$105,0))&lt;1,"",INDEX('Risk register'!$U$6:$U$105,MATCH($A18,'Risk register'!$A$6:$A$105,0))&amp;" ("&amp;INDEX('Risk register'!$V$6:$V$105,MATCH($A18,'Risk register'!$A$6:$A$105,0))&amp;")"),""))</f>
        <v/>
      </c>
      <c r="J18" s="7"/>
      <c r="K18" s="19"/>
      <c r="L18" s="23"/>
    </row>
    <row r="19" spans="1:12" x14ac:dyDescent="0.25">
      <c r="A19" s="7"/>
      <c r="B19" s="22" t="str">
        <f>IF($A19="","",IFERROR(INDEX('Risk register'!$B$6:$B$105,MATCH($A19,'Risk register'!$A$6:$A$105,0)),"Not found on the Risk register"))</f>
        <v/>
      </c>
      <c r="C19" s="19"/>
      <c r="D19" s="7"/>
      <c r="E19" s="7"/>
      <c r="F19" s="7"/>
      <c r="G19" s="23"/>
      <c r="H19" s="19"/>
      <c r="I19" s="21" t="str">
        <f>IF($A19="","",IFERROR(IF(INDEX('Risk register'!$U$6:$U$105,MATCH($A19,'Risk register'!$A$6:$A$105,0))&lt;1,"",INDEX('Risk register'!$U$6:$U$105,MATCH($A19,'Risk register'!$A$6:$A$105,0))&amp;" ("&amp;INDEX('Risk register'!$V$6:$V$105,MATCH($A19,'Risk register'!$A$6:$A$105,0))&amp;")"),""))</f>
        <v/>
      </c>
      <c r="J19" s="7"/>
      <c r="K19" s="19"/>
      <c r="L19" s="23"/>
    </row>
    <row r="20" spans="1:12" x14ac:dyDescent="0.25">
      <c r="A20" s="7"/>
      <c r="B20" s="22" t="str">
        <f>IF($A20="","",IFERROR(INDEX('Risk register'!$B$6:$B$105,MATCH($A20,'Risk register'!$A$6:$A$105,0)),"Not found on the Risk register"))</f>
        <v/>
      </c>
      <c r="C20" s="19"/>
      <c r="D20" s="7"/>
      <c r="E20" s="7"/>
      <c r="F20" s="7"/>
      <c r="G20" s="23"/>
      <c r="H20" s="19"/>
      <c r="I20" s="21" t="str">
        <f>IF($A20="","",IFERROR(IF(INDEX('Risk register'!$U$6:$U$105,MATCH($A20,'Risk register'!$A$6:$A$105,0))&lt;1,"",INDEX('Risk register'!$U$6:$U$105,MATCH($A20,'Risk register'!$A$6:$A$105,0))&amp;" ("&amp;INDEX('Risk register'!$V$6:$V$105,MATCH($A20,'Risk register'!$A$6:$A$105,0))&amp;")"),""))</f>
        <v/>
      </c>
      <c r="J20" s="7"/>
      <c r="K20" s="19"/>
      <c r="L20" s="23"/>
    </row>
    <row r="21" spans="1:12" x14ac:dyDescent="0.25">
      <c r="A21" s="7"/>
      <c r="B21" s="22" t="str">
        <f>IF($A21="","",IFERROR(INDEX('Risk register'!$B$6:$B$105,MATCH($A21,'Risk register'!$A$6:$A$105,0)),"Not found on the Risk register"))</f>
        <v/>
      </c>
      <c r="C21" s="19"/>
      <c r="D21" s="7"/>
      <c r="E21" s="7"/>
      <c r="F21" s="7"/>
      <c r="G21" s="23"/>
      <c r="H21" s="19"/>
      <c r="I21" s="21" t="str">
        <f>IF($A21="","",IFERROR(IF(INDEX('Risk register'!$U$6:$U$105,MATCH($A21,'Risk register'!$A$6:$A$105,0))&lt;1,"",INDEX('Risk register'!$U$6:$U$105,MATCH($A21,'Risk register'!$A$6:$A$105,0))&amp;" ("&amp;INDEX('Risk register'!$V$6:$V$105,MATCH($A21,'Risk register'!$A$6:$A$105,0))&amp;")"),""))</f>
        <v/>
      </c>
      <c r="J21" s="7"/>
      <c r="K21" s="19"/>
      <c r="L21" s="23"/>
    </row>
    <row r="22" spans="1:12" x14ac:dyDescent="0.25">
      <c r="A22" s="7"/>
      <c r="B22" s="22" t="str">
        <f>IF($A22="","",IFERROR(INDEX('Risk register'!$B$6:$B$105,MATCH($A22,'Risk register'!$A$6:$A$105,0)),"Not found on the Risk register"))</f>
        <v/>
      </c>
      <c r="C22" s="19"/>
      <c r="D22" s="7"/>
      <c r="E22" s="7"/>
      <c r="F22" s="7"/>
      <c r="G22" s="23"/>
      <c r="H22" s="19"/>
      <c r="I22" s="21" t="str">
        <f>IF($A22="","",IFERROR(IF(INDEX('Risk register'!$U$6:$U$105,MATCH($A22,'Risk register'!$A$6:$A$105,0))&lt;1,"",INDEX('Risk register'!$U$6:$U$105,MATCH($A22,'Risk register'!$A$6:$A$105,0))&amp;" ("&amp;INDEX('Risk register'!$V$6:$V$105,MATCH($A22,'Risk register'!$A$6:$A$105,0))&amp;")"),""))</f>
        <v/>
      </c>
      <c r="J22" s="7"/>
      <c r="K22" s="19"/>
      <c r="L22" s="23"/>
    </row>
    <row r="23" spans="1:12" x14ac:dyDescent="0.25">
      <c r="A23" s="7"/>
      <c r="B23" s="22" t="str">
        <f>IF($A23="","",IFERROR(INDEX('Risk register'!$B$6:$B$105,MATCH($A23,'Risk register'!$A$6:$A$105,0)),"Not found on the Risk register"))</f>
        <v/>
      </c>
      <c r="C23" s="19"/>
      <c r="D23" s="7"/>
      <c r="E23" s="7"/>
      <c r="F23" s="7"/>
      <c r="G23" s="23"/>
      <c r="H23" s="19"/>
      <c r="I23" s="21" t="str">
        <f>IF($A23="","",IFERROR(IF(INDEX('Risk register'!$U$6:$U$105,MATCH($A23,'Risk register'!$A$6:$A$105,0))&lt;1,"",INDEX('Risk register'!$U$6:$U$105,MATCH($A23,'Risk register'!$A$6:$A$105,0))&amp;" ("&amp;INDEX('Risk register'!$V$6:$V$105,MATCH($A23,'Risk register'!$A$6:$A$105,0))&amp;")"),""))</f>
        <v/>
      </c>
      <c r="J23" s="7"/>
      <c r="K23" s="19"/>
      <c r="L23" s="23"/>
    </row>
    <row r="24" spans="1:12" x14ac:dyDescent="0.25">
      <c r="A24" s="7"/>
      <c r="B24" s="22" t="str">
        <f>IF($A24="","",IFERROR(INDEX('Risk register'!$B$6:$B$105,MATCH($A24,'Risk register'!$A$6:$A$105,0)),"Not found on the Risk register"))</f>
        <v/>
      </c>
      <c r="C24" s="19"/>
      <c r="D24" s="7"/>
      <c r="E24" s="7"/>
      <c r="F24" s="7"/>
      <c r="G24" s="23"/>
      <c r="H24" s="19"/>
      <c r="I24" s="21" t="str">
        <f>IF($A24="","",IFERROR(IF(INDEX('Risk register'!$U$6:$U$105,MATCH($A24,'Risk register'!$A$6:$A$105,0))&lt;1,"",INDEX('Risk register'!$U$6:$U$105,MATCH($A24,'Risk register'!$A$6:$A$105,0))&amp;" ("&amp;INDEX('Risk register'!$V$6:$V$105,MATCH($A24,'Risk register'!$A$6:$A$105,0))&amp;")"),""))</f>
        <v/>
      </c>
      <c r="J24" s="7"/>
      <c r="K24" s="19"/>
      <c r="L24" s="23"/>
    </row>
    <row r="25" spans="1:12" x14ac:dyDescent="0.25">
      <c r="A25" s="7"/>
      <c r="B25" s="22" t="str">
        <f>IF($A25="","",IFERROR(INDEX('Risk register'!$B$6:$B$105,MATCH($A25,'Risk register'!$A$6:$A$105,0)),"Not found on the Risk register"))</f>
        <v/>
      </c>
      <c r="C25" s="19"/>
      <c r="D25" s="7"/>
      <c r="E25" s="7"/>
      <c r="F25" s="7"/>
      <c r="G25" s="23"/>
      <c r="H25" s="19"/>
      <c r="I25" s="21" t="str">
        <f>IF($A25="","",IFERROR(IF(INDEX('Risk register'!$U$6:$U$105,MATCH($A25,'Risk register'!$A$6:$A$105,0))&lt;1,"",INDEX('Risk register'!$U$6:$U$105,MATCH($A25,'Risk register'!$A$6:$A$105,0))&amp;" ("&amp;INDEX('Risk register'!$V$6:$V$105,MATCH($A25,'Risk register'!$A$6:$A$105,0))&amp;")"),""))</f>
        <v/>
      </c>
      <c r="J25" s="7"/>
      <c r="K25" s="19"/>
      <c r="L25" s="23"/>
    </row>
    <row r="26" spans="1:12" x14ac:dyDescent="0.25">
      <c r="A26" s="7"/>
      <c r="B26" s="22" t="str">
        <f>IF($A26="","",IFERROR(INDEX('Risk register'!$B$6:$B$105,MATCH($A26,'Risk register'!$A$6:$A$105,0)),"Not found on the Risk register"))</f>
        <v/>
      </c>
      <c r="C26" s="19"/>
      <c r="D26" s="7"/>
      <c r="E26" s="7"/>
      <c r="F26" s="7"/>
      <c r="G26" s="23"/>
      <c r="H26" s="19"/>
      <c r="I26" s="21" t="str">
        <f>IF($A26="","",IFERROR(IF(INDEX('Risk register'!$U$6:$U$105,MATCH($A26,'Risk register'!$A$6:$A$105,0))&lt;1,"",INDEX('Risk register'!$U$6:$U$105,MATCH($A26,'Risk register'!$A$6:$A$105,0))&amp;" ("&amp;INDEX('Risk register'!$V$6:$V$105,MATCH($A26,'Risk register'!$A$6:$A$105,0))&amp;")"),""))</f>
        <v/>
      </c>
      <c r="J26" s="7"/>
      <c r="K26" s="19"/>
      <c r="L26" s="23"/>
    </row>
    <row r="27" spans="1:12" x14ac:dyDescent="0.25">
      <c r="A27" s="7"/>
      <c r="B27" s="22" t="str">
        <f>IF($A27="","",IFERROR(INDEX('Risk register'!$B$6:$B$105,MATCH($A27,'Risk register'!$A$6:$A$105,0)),"Not found on the Risk register"))</f>
        <v/>
      </c>
      <c r="C27" s="19"/>
      <c r="D27" s="7"/>
      <c r="E27" s="7"/>
      <c r="F27" s="7"/>
      <c r="G27" s="23"/>
      <c r="H27" s="19"/>
      <c r="I27" s="21" t="str">
        <f>IF($A27="","",IFERROR(IF(INDEX('Risk register'!$U$6:$U$105,MATCH($A27,'Risk register'!$A$6:$A$105,0))&lt;1,"",INDEX('Risk register'!$U$6:$U$105,MATCH($A27,'Risk register'!$A$6:$A$105,0))&amp;" ("&amp;INDEX('Risk register'!$V$6:$V$105,MATCH($A27,'Risk register'!$A$6:$A$105,0))&amp;")"),""))</f>
        <v/>
      </c>
      <c r="J27" s="7"/>
      <c r="K27" s="19"/>
      <c r="L27" s="23"/>
    </row>
    <row r="28" spans="1:12" x14ac:dyDescent="0.25">
      <c r="A28" s="7"/>
      <c r="B28" s="22" t="str">
        <f>IF($A28="","",IFERROR(INDEX('Risk register'!$B$6:$B$105,MATCH($A28,'Risk register'!$A$6:$A$105,0)),"Not found on the Risk register"))</f>
        <v/>
      </c>
      <c r="C28" s="19"/>
      <c r="D28" s="7"/>
      <c r="E28" s="7"/>
      <c r="F28" s="7"/>
      <c r="G28" s="23"/>
      <c r="H28" s="19"/>
      <c r="I28" s="21" t="str">
        <f>IF($A28="","",IFERROR(IF(INDEX('Risk register'!$U$6:$U$105,MATCH($A28,'Risk register'!$A$6:$A$105,0))&lt;1,"",INDEX('Risk register'!$U$6:$U$105,MATCH($A28,'Risk register'!$A$6:$A$105,0))&amp;" ("&amp;INDEX('Risk register'!$V$6:$V$105,MATCH($A28,'Risk register'!$A$6:$A$105,0))&amp;")"),""))</f>
        <v/>
      </c>
      <c r="J28" s="7"/>
      <c r="K28" s="19"/>
      <c r="L28" s="23"/>
    </row>
    <row r="29" spans="1:12" x14ac:dyDescent="0.25">
      <c r="A29" s="7"/>
      <c r="B29" s="22" t="str">
        <f>IF($A29="","",IFERROR(INDEX('Risk register'!$B$6:$B$105,MATCH($A29,'Risk register'!$A$6:$A$105,0)),"Not found on the Risk register"))</f>
        <v/>
      </c>
      <c r="C29" s="19"/>
      <c r="D29" s="7"/>
      <c r="E29" s="7"/>
      <c r="F29" s="7"/>
      <c r="G29" s="23"/>
      <c r="H29" s="19"/>
      <c r="I29" s="21" t="str">
        <f>IF($A29="","",IFERROR(IF(INDEX('Risk register'!$U$6:$U$105,MATCH($A29,'Risk register'!$A$6:$A$105,0))&lt;1,"",INDEX('Risk register'!$U$6:$U$105,MATCH($A29,'Risk register'!$A$6:$A$105,0))&amp;" ("&amp;INDEX('Risk register'!$V$6:$V$105,MATCH($A29,'Risk register'!$A$6:$A$105,0))&amp;")"),""))</f>
        <v/>
      </c>
      <c r="J29" s="7"/>
      <c r="K29" s="19"/>
      <c r="L29" s="23"/>
    </row>
    <row r="30" spans="1:12" x14ac:dyDescent="0.25">
      <c r="A30" s="7"/>
      <c r="B30" s="22" t="str">
        <f>IF($A30="","",IFERROR(INDEX('Risk register'!$B$6:$B$105,MATCH($A30,'Risk register'!$A$6:$A$105,0)),"Not found on the Risk register"))</f>
        <v/>
      </c>
      <c r="C30" s="19"/>
      <c r="D30" s="7"/>
      <c r="E30" s="7"/>
      <c r="F30" s="7"/>
      <c r="G30" s="23"/>
      <c r="H30" s="19"/>
      <c r="I30" s="21" t="str">
        <f>IF($A30="","",IFERROR(IF(INDEX('Risk register'!$U$6:$U$105,MATCH($A30,'Risk register'!$A$6:$A$105,0))&lt;1,"",INDEX('Risk register'!$U$6:$U$105,MATCH($A30,'Risk register'!$A$6:$A$105,0))&amp;" ("&amp;INDEX('Risk register'!$V$6:$V$105,MATCH($A30,'Risk register'!$A$6:$A$105,0))&amp;")"),""))</f>
        <v/>
      </c>
      <c r="J30" s="7"/>
      <c r="K30" s="19"/>
      <c r="L30" s="23"/>
    </row>
    <row r="31" spans="1:12" x14ac:dyDescent="0.25">
      <c r="A31" s="7"/>
      <c r="B31" s="22" t="str">
        <f>IF($A31="","",IFERROR(INDEX('Risk register'!$B$6:$B$105,MATCH($A31,'Risk register'!$A$6:$A$105,0)),"Not found on the Risk register"))</f>
        <v/>
      </c>
      <c r="C31" s="19"/>
      <c r="D31" s="7"/>
      <c r="E31" s="7"/>
      <c r="F31" s="7"/>
      <c r="G31" s="23"/>
      <c r="H31" s="19"/>
      <c r="I31" s="21" t="str">
        <f>IF($A31="","",IFERROR(IF(INDEX('Risk register'!$U$6:$U$105,MATCH($A31,'Risk register'!$A$6:$A$105,0))&lt;1,"",INDEX('Risk register'!$U$6:$U$105,MATCH($A31,'Risk register'!$A$6:$A$105,0))&amp;" ("&amp;INDEX('Risk register'!$V$6:$V$105,MATCH($A31,'Risk register'!$A$6:$A$105,0))&amp;")"),""))</f>
        <v/>
      </c>
      <c r="J31" s="7"/>
      <c r="K31" s="19"/>
      <c r="L31" s="23"/>
    </row>
    <row r="32" spans="1:12" x14ac:dyDescent="0.25">
      <c r="A32" s="7"/>
      <c r="B32" s="22" t="str">
        <f>IF($A32="","",IFERROR(INDEX('Risk register'!$B$6:$B$105,MATCH($A32,'Risk register'!$A$6:$A$105,0)),"Not found on the Risk register"))</f>
        <v/>
      </c>
      <c r="C32" s="19"/>
      <c r="D32" s="7"/>
      <c r="E32" s="7"/>
      <c r="F32" s="7"/>
      <c r="G32" s="23"/>
      <c r="H32" s="19"/>
      <c r="I32" s="21" t="str">
        <f>IF($A32="","",IFERROR(IF(INDEX('Risk register'!$U$6:$U$105,MATCH($A32,'Risk register'!$A$6:$A$105,0))&lt;1,"",INDEX('Risk register'!$U$6:$U$105,MATCH($A32,'Risk register'!$A$6:$A$105,0))&amp;" ("&amp;INDEX('Risk register'!$V$6:$V$105,MATCH($A32,'Risk register'!$A$6:$A$105,0))&amp;")"),""))</f>
        <v/>
      </c>
      <c r="J32" s="7"/>
      <c r="K32" s="19"/>
      <c r="L32" s="23"/>
    </row>
    <row r="33" spans="1:12" x14ac:dyDescent="0.25">
      <c r="A33" s="7"/>
      <c r="B33" s="22" t="str">
        <f>IF($A33="","",IFERROR(INDEX('Risk register'!$B$6:$B$105,MATCH($A33,'Risk register'!$A$6:$A$105,0)),"Not found on the Risk register"))</f>
        <v/>
      </c>
      <c r="C33" s="19"/>
      <c r="D33" s="7"/>
      <c r="E33" s="7"/>
      <c r="F33" s="7"/>
      <c r="G33" s="23"/>
      <c r="H33" s="19"/>
      <c r="I33" s="21" t="str">
        <f>IF($A33="","",IFERROR(IF(INDEX('Risk register'!$U$6:$U$105,MATCH($A33,'Risk register'!$A$6:$A$105,0))&lt;1,"",INDEX('Risk register'!$U$6:$U$105,MATCH($A33,'Risk register'!$A$6:$A$105,0))&amp;" ("&amp;INDEX('Risk register'!$V$6:$V$105,MATCH($A33,'Risk register'!$A$6:$A$105,0))&amp;")"),""))</f>
        <v/>
      </c>
      <c r="J33" s="7"/>
      <c r="K33" s="19"/>
      <c r="L33" s="23"/>
    </row>
    <row r="34" spans="1:12" x14ac:dyDescent="0.25">
      <c r="A34" s="7"/>
      <c r="B34" s="22" t="str">
        <f>IF($A34="","",IFERROR(INDEX('Risk register'!$B$6:$B$105,MATCH($A34,'Risk register'!$A$6:$A$105,0)),"Not found on the Risk register"))</f>
        <v/>
      </c>
      <c r="C34" s="19"/>
      <c r="D34" s="7"/>
      <c r="E34" s="7"/>
      <c r="F34" s="7"/>
      <c r="G34" s="23"/>
      <c r="H34" s="19"/>
      <c r="I34" s="21" t="str">
        <f>IF($A34="","",IFERROR(IF(INDEX('Risk register'!$U$6:$U$105,MATCH($A34,'Risk register'!$A$6:$A$105,0))&lt;1,"",INDEX('Risk register'!$U$6:$U$105,MATCH($A34,'Risk register'!$A$6:$A$105,0))&amp;" ("&amp;INDEX('Risk register'!$V$6:$V$105,MATCH($A34,'Risk register'!$A$6:$A$105,0))&amp;")"),""))</f>
        <v/>
      </c>
      <c r="J34" s="7"/>
      <c r="K34" s="19"/>
      <c r="L34" s="23"/>
    </row>
    <row r="35" spans="1:12" x14ac:dyDescent="0.25">
      <c r="A35" s="7"/>
      <c r="B35" s="22" t="str">
        <f>IF($A35="","",IFERROR(INDEX('Risk register'!$B$6:$B$105,MATCH($A35,'Risk register'!$A$6:$A$105,0)),"Not found on the Risk register"))</f>
        <v/>
      </c>
      <c r="C35" s="19"/>
      <c r="D35" s="7"/>
      <c r="E35" s="7"/>
      <c r="F35" s="7"/>
      <c r="G35" s="23"/>
      <c r="H35" s="19"/>
      <c r="I35" s="21" t="str">
        <f>IF($A35="","",IFERROR(IF(INDEX('Risk register'!$U$6:$U$105,MATCH($A35,'Risk register'!$A$6:$A$105,0))&lt;1,"",INDEX('Risk register'!$U$6:$U$105,MATCH($A35,'Risk register'!$A$6:$A$105,0))&amp;" ("&amp;INDEX('Risk register'!$V$6:$V$105,MATCH($A35,'Risk register'!$A$6:$A$105,0))&amp;")"),""))</f>
        <v/>
      </c>
      <c r="J35" s="7"/>
      <c r="K35" s="19"/>
      <c r="L35" s="23"/>
    </row>
    <row r="36" spans="1:12" x14ac:dyDescent="0.25">
      <c r="A36" s="7"/>
      <c r="B36" s="22" t="str">
        <f>IF($A36="","",IFERROR(INDEX('Risk register'!$B$6:$B$105,MATCH($A36,'Risk register'!$A$6:$A$105,0)),"Not found on the Risk register"))</f>
        <v/>
      </c>
      <c r="C36" s="19"/>
      <c r="D36" s="7"/>
      <c r="E36" s="7"/>
      <c r="F36" s="7"/>
      <c r="G36" s="23"/>
      <c r="H36" s="19"/>
      <c r="I36" s="21" t="str">
        <f>IF($A36="","",IFERROR(IF(INDEX('Risk register'!$U$6:$U$105,MATCH($A36,'Risk register'!$A$6:$A$105,0))&lt;1,"",INDEX('Risk register'!$U$6:$U$105,MATCH($A36,'Risk register'!$A$6:$A$105,0))&amp;" ("&amp;INDEX('Risk register'!$V$6:$V$105,MATCH($A36,'Risk register'!$A$6:$A$105,0))&amp;")"),""))</f>
        <v/>
      </c>
      <c r="J36" s="7"/>
      <c r="K36" s="19"/>
      <c r="L36" s="23"/>
    </row>
    <row r="37" spans="1:12" x14ac:dyDescent="0.25">
      <c r="A37" s="7"/>
      <c r="B37" s="22" t="str">
        <f>IF($A37="","",IFERROR(INDEX('Risk register'!$B$6:$B$105,MATCH($A37,'Risk register'!$A$6:$A$105,0)),"Not found on the Risk register"))</f>
        <v/>
      </c>
      <c r="C37" s="19"/>
      <c r="D37" s="7"/>
      <c r="E37" s="7"/>
      <c r="F37" s="7"/>
      <c r="G37" s="23"/>
      <c r="H37" s="19"/>
      <c r="I37" s="21" t="str">
        <f>IF($A37="","",IFERROR(IF(INDEX('Risk register'!$U$6:$U$105,MATCH($A37,'Risk register'!$A$6:$A$105,0))&lt;1,"",INDEX('Risk register'!$U$6:$U$105,MATCH($A37,'Risk register'!$A$6:$A$105,0))&amp;" ("&amp;INDEX('Risk register'!$V$6:$V$105,MATCH($A37,'Risk register'!$A$6:$A$105,0))&amp;")"),""))</f>
        <v/>
      </c>
      <c r="J37" s="7"/>
      <c r="K37" s="19"/>
      <c r="L37" s="23"/>
    </row>
    <row r="38" spans="1:12" x14ac:dyDescent="0.25">
      <c r="A38" s="7"/>
      <c r="B38" s="22" t="str">
        <f>IF($A38="","",IFERROR(INDEX('Risk register'!$B$6:$B$105,MATCH($A38,'Risk register'!$A$6:$A$105,0)),"Not found on the Risk register"))</f>
        <v/>
      </c>
      <c r="C38" s="19"/>
      <c r="D38" s="7"/>
      <c r="E38" s="7"/>
      <c r="F38" s="7"/>
      <c r="G38" s="23"/>
      <c r="H38" s="19"/>
      <c r="I38" s="21" t="str">
        <f>IF($A38="","",IFERROR(IF(INDEX('Risk register'!$U$6:$U$105,MATCH($A38,'Risk register'!$A$6:$A$105,0))&lt;1,"",INDEX('Risk register'!$U$6:$U$105,MATCH($A38,'Risk register'!$A$6:$A$105,0))&amp;" ("&amp;INDEX('Risk register'!$V$6:$V$105,MATCH($A38,'Risk register'!$A$6:$A$105,0))&amp;")"),""))</f>
        <v/>
      </c>
      <c r="J38" s="7"/>
      <c r="K38" s="19"/>
      <c r="L38" s="23"/>
    </row>
    <row r="39" spans="1:12" x14ac:dyDescent="0.25">
      <c r="A39" s="7"/>
      <c r="B39" s="22" t="str">
        <f>IF($A39="","",IFERROR(INDEX('Risk register'!$B$6:$B$105,MATCH($A39,'Risk register'!$A$6:$A$105,0)),"Not found on the Risk register"))</f>
        <v/>
      </c>
      <c r="C39" s="19"/>
      <c r="D39" s="7"/>
      <c r="E39" s="7"/>
      <c r="F39" s="7"/>
      <c r="G39" s="23"/>
      <c r="H39" s="19"/>
      <c r="I39" s="21" t="str">
        <f>IF($A39="","",IFERROR(IF(INDEX('Risk register'!$U$6:$U$105,MATCH($A39,'Risk register'!$A$6:$A$105,0))&lt;1,"",INDEX('Risk register'!$U$6:$U$105,MATCH($A39,'Risk register'!$A$6:$A$105,0))&amp;" ("&amp;INDEX('Risk register'!$V$6:$V$105,MATCH($A39,'Risk register'!$A$6:$A$105,0))&amp;")"),""))</f>
        <v/>
      </c>
      <c r="J39" s="7"/>
      <c r="K39" s="19"/>
      <c r="L39" s="23"/>
    </row>
    <row r="40" spans="1:12" x14ac:dyDescent="0.25">
      <c r="A40" s="7"/>
      <c r="B40" s="22" t="str">
        <f>IF($A40="","",IFERROR(INDEX('Risk register'!$B$6:$B$105,MATCH($A40,'Risk register'!$A$6:$A$105,0)),"Not found on the Risk register"))</f>
        <v/>
      </c>
      <c r="C40" s="19"/>
      <c r="D40" s="7"/>
      <c r="E40" s="7"/>
      <c r="F40" s="7"/>
      <c r="G40" s="23"/>
      <c r="H40" s="19"/>
      <c r="I40" s="21" t="str">
        <f>IF($A40="","",IFERROR(IF(INDEX('Risk register'!$U$6:$U$105,MATCH($A40,'Risk register'!$A$6:$A$105,0))&lt;1,"",INDEX('Risk register'!$U$6:$U$105,MATCH($A40,'Risk register'!$A$6:$A$105,0))&amp;" ("&amp;INDEX('Risk register'!$V$6:$V$105,MATCH($A40,'Risk register'!$A$6:$A$105,0))&amp;")"),""))</f>
        <v/>
      </c>
      <c r="J40" s="7"/>
      <c r="K40" s="19"/>
      <c r="L40" s="23"/>
    </row>
    <row r="41" spans="1:12" x14ac:dyDescent="0.25">
      <c r="A41" s="7"/>
      <c r="B41" s="22" t="str">
        <f>IF($A41="","",IFERROR(INDEX('Risk register'!$B$6:$B$105,MATCH($A41,'Risk register'!$A$6:$A$105,0)),"Not found on the Risk register"))</f>
        <v/>
      </c>
      <c r="C41" s="19"/>
      <c r="D41" s="7"/>
      <c r="E41" s="7"/>
      <c r="F41" s="7"/>
      <c r="G41" s="23"/>
      <c r="H41" s="19"/>
      <c r="I41" s="21" t="str">
        <f>IF($A41="","",IFERROR(IF(INDEX('Risk register'!$U$6:$U$105,MATCH($A41,'Risk register'!$A$6:$A$105,0))&lt;1,"",INDEX('Risk register'!$U$6:$U$105,MATCH($A41,'Risk register'!$A$6:$A$105,0))&amp;" ("&amp;INDEX('Risk register'!$V$6:$V$105,MATCH($A41,'Risk register'!$A$6:$A$105,0))&amp;")"),""))</f>
        <v/>
      </c>
      <c r="J41" s="7"/>
      <c r="K41" s="19"/>
      <c r="L41" s="23"/>
    </row>
    <row r="42" spans="1:12" x14ac:dyDescent="0.25">
      <c r="A42" s="7"/>
      <c r="B42" s="22" t="str">
        <f>IF($A42="","",IFERROR(INDEX('Risk register'!$B$6:$B$105,MATCH($A42,'Risk register'!$A$6:$A$105,0)),"Not found on the Risk register"))</f>
        <v/>
      </c>
      <c r="C42" s="19"/>
      <c r="D42" s="7"/>
      <c r="E42" s="7"/>
      <c r="F42" s="7"/>
      <c r="G42" s="23"/>
      <c r="H42" s="19"/>
      <c r="I42" s="21" t="str">
        <f>IF($A42="","",IFERROR(IF(INDEX('Risk register'!$U$6:$U$105,MATCH($A42,'Risk register'!$A$6:$A$105,0))&lt;1,"",INDEX('Risk register'!$U$6:$U$105,MATCH($A42,'Risk register'!$A$6:$A$105,0))&amp;" ("&amp;INDEX('Risk register'!$V$6:$V$105,MATCH($A42,'Risk register'!$A$6:$A$105,0))&amp;")"),""))</f>
        <v/>
      </c>
      <c r="J42" s="7"/>
      <c r="K42" s="19"/>
      <c r="L42" s="23"/>
    </row>
    <row r="43" spans="1:12" x14ac:dyDescent="0.25">
      <c r="A43" s="7"/>
      <c r="B43" s="22" t="str">
        <f>IF($A43="","",IFERROR(INDEX('Risk register'!$B$6:$B$105,MATCH($A43,'Risk register'!$A$6:$A$105,0)),"Not found on the Risk register"))</f>
        <v/>
      </c>
      <c r="C43" s="19"/>
      <c r="D43" s="7"/>
      <c r="E43" s="7"/>
      <c r="F43" s="7"/>
      <c r="G43" s="23"/>
      <c r="H43" s="19"/>
      <c r="I43" s="21" t="str">
        <f>IF($A43="","",IFERROR(IF(INDEX('Risk register'!$U$6:$U$105,MATCH($A43,'Risk register'!$A$6:$A$105,0))&lt;1,"",INDEX('Risk register'!$U$6:$U$105,MATCH($A43,'Risk register'!$A$6:$A$105,0))&amp;" ("&amp;INDEX('Risk register'!$V$6:$V$105,MATCH($A43,'Risk register'!$A$6:$A$105,0))&amp;")"),""))</f>
        <v/>
      </c>
      <c r="J43" s="7"/>
      <c r="K43" s="19"/>
      <c r="L43" s="23"/>
    </row>
    <row r="44" spans="1:12" x14ac:dyDescent="0.25">
      <c r="A44" s="7"/>
      <c r="B44" s="22" t="str">
        <f>IF($A44="","",IFERROR(INDEX('Risk register'!$B$6:$B$105,MATCH($A44,'Risk register'!$A$6:$A$105,0)),"Not found on the Risk register"))</f>
        <v/>
      </c>
      <c r="C44" s="19"/>
      <c r="D44" s="7"/>
      <c r="E44" s="7"/>
      <c r="F44" s="7"/>
      <c r="G44" s="23"/>
      <c r="H44" s="19"/>
      <c r="I44" s="21" t="str">
        <f>IF($A44="","",IFERROR(IF(INDEX('Risk register'!$U$6:$U$105,MATCH($A44,'Risk register'!$A$6:$A$105,0))&lt;1,"",INDEX('Risk register'!$U$6:$U$105,MATCH($A44,'Risk register'!$A$6:$A$105,0))&amp;" ("&amp;INDEX('Risk register'!$V$6:$V$105,MATCH($A44,'Risk register'!$A$6:$A$105,0))&amp;")"),""))</f>
        <v/>
      </c>
      <c r="J44" s="7"/>
      <c r="K44" s="19"/>
      <c r="L44" s="23"/>
    </row>
    <row r="45" spans="1:12" x14ac:dyDescent="0.25">
      <c r="A45" s="7"/>
      <c r="B45" s="22" t="str">
        <f>IF($A45="","",IFERROR(INDEX('Risk register'!$B$6:$B$105,MATCH($A45,'Risk register'!$A$6:$A$105,0)),"Not found on the Risk register"))</f>
        <v/>
      </c>
      <c r="C45" s="19"/>
      <c r="D45" s="7"/>
      <c r="E45" s="7"/>
      <c r="F45" s="7"/>
      <c r="G45" s="23"/>
      <c r="H45" s="19"/>
      <c r="I45" s="21" t="str">
        <f>IF($A45="","",IFERROR(IF(INDEX('Risk register'!$U$6:$U$105,MATCH($A45,'Risk register'!$A$6:$A$105,0))&lt;1,"",INDEX('Risk register'!$U$6:$U$105,MATCH($A45,'Risk register'!$A$6:$A$105,0))&amp;" ("&amp;INDEX('Risk register'!$V$6:$V$105,MATCH($A45,'Risk register'!$A$6:$A$105,0))&amp;")"),""))</f>
        <v/>
      </c>
      <c r="J45" s="7"/>
      <c r="K45" s="19"/>
      <c r="L45" s="23"/>
    </row>
    <row r="46" spans="1:12" x14ac:dyDescent="0.25">
      <c r="A46" s="7"/>
      <c r="B46" s="22" t="str">
        <f>IF($A46="","",IFERROR(INDEX('Risk register'!$B$6:$B$105,MATCH($A46,'Risk register'!$A$6:$A$105,0)),"Not found on the Risk register"))</f>
        <v/>
      </c>
      <c r="C46" s="19"/>
      <c r="D46" s="7"/>
      <c r="E46" s="7"/>
      <c r="F46" s="7"/>
      <c r="G46" s="23"/>
      <c r="H46" s="19"/>
      <c r="I46" s="21" t="str">
        <f>IF($A46="","",IFERROR(IF(INDEX('Risk register'!$U$6:$U$105,MATCH($A46,'Risk register'!$A$6:$A$105,0))&lt;1,"",INDEX('Risk register'!$U$6:$U$105,MATCH($A46,'Risk register'!$A$6:$A$105,0))&amp;" ("&amp;INDEX('Risk register'!$V$6:$V$105,MATCH($A46,'Risk register'!$A$6:$A$105,0))&amp;")"),""))</f>
        <v/>
      </c>
      <c r="J46" s="7"/>
      <c r="K46" s="19"/>
      <c r="L46" s="23"/>
    </row>
    <row r="47" spans="1:12" x14ac:dyDescent="0.25">
      <c r="A47" s="7"/>
      <c r="B47" s="22" t="str">
        <f>IF($A47="","",IFERROR(INDEX('Risk register'!$B$6:$B$105,MATCH($A47,'Risk register'!$A$6:$A$105,0)),"Not found on the Risk register"))</f>
        <v/>
      </c>
      <c r="C47" s="19"/>
      <c r="D47" s="7"/>
      <c r="E47" s="7"/>
      <c r="F47" s="7"/>
      <c r="G47" s="23"/>
      <c r="H47" s="19"/>
      <c r="I47" s="21" t="str">
        <f>IF($A47="","",IFERROR(IF(INDEX('Risk register'!$U$6:$U$105,MATCH($A47,'Risk register'!$A$6:$A$105,0))&lt;1,"",INDEX('Risk register'!$U$6:$U$105,MATCH($A47,'Risk register'!$A$6:$A$105,0))&amp;" ("&amp;INDEX('Risk register'!$V$6:$V$105,MATCH($A47,'Risk register'!$A$6:$A$105,0))&amp;")"),""))</f>
        <v/>
      </c>
      <c r="J47" s="7"/>
      <c r="K47" s="19"/>
      <c r="L47" s="23"/>
    </row>
    <row r="48" spans="1:12" x14ac:dyDescent="0.25">
      <c r="A48" s="7"/>
      <c r="B48" s="22" t="str">
        <f>IF($A48="","",IFERROR(INDEX('Risk register'!$B$6:$B$105,MATCH($A48,'Risk register'!$A$6:$A$105,0)),"Not found on the Risk register"))</f>
        <v/>
      </c>
      <c r="C48" s="19"/>
      <c r="D48" s="7"/>
      <c r="E48" s="7"/>
      <c r="F48" s="7"/>
      <c r="G48" s="23"/>
      <c r="H48" s="19"/>
      <c r="I48" s="21" t="str">
        <f>IF($A48="","",IFERROR(IF(INDEX('Risk register'!$U$6:$U$105,MATCH($A48,'Risk register'!$A$6:$A$105,0))&lt;1,"",INDEX('Risk register'!$U$6:$U$105,MATCH($A48,'Risk register'!$A$6:$A$105,0))&amp;" ("&amp;INDEX('Risk register'!$V$6:$V$105,MATCH($A48,'Risk register'!$A$6:$A$105,0))&amp;")"),""))</f>
        <v/>
      </c>
      <c r="J48" s="7"/>
      <c r="K48" s="19"/>
      <c r="L48" s="23"/>
    </row>
    <row r="49" spans="1:12" x14ac:dyDescent="0.25">
      <c r="A49" s="7"/>
      <c r="B49" s="22" t="str">
        <f>IF($A49="","",IFERROR(INDEX('Risk register'!$B$6:$B$105,MATCH($A49,'Risk register'!$A$6:$A$105,0)),"Not found on the Risk register"))</f>
        <v/>
      </c>
      <c r="C49" s="19"/>
      <c r="D49" s="7"/>
      <c r="E49" s="7"/>
      <c r="F49" s="7"/>
      <c r="G49" s="23"/>
      <c r="H49" s="19"/>
      <c r="I49" s="21" t="str">
        <f>IF($A49="","",IFERROR(IF(INDEX('Risk register'!$U$6:$U$105,MATCH($A49,'Risk register'!$A$6:$A$105,0))&lt;1,"",INDEX('Risk register'!$U$6:$U$105,MATCH($A49,'Risk register'!$A$6:$A$105,0))&amp;" ("&amp;INDEX('Risk register'!$V$6:$V$105,MATCH($A49,'Risk register'!$A$6:$A$105,0))&amp;")"),""))</f>
        <v/>
      </c>
      <c r="J49" s="7"/>
      <c r="K49" s="19"/>
      <c r="L49" s="23"/>
    </row>
    <row r="50" spans="1:12" x14ac:dyDescent="0.25">
      <c r="A50" s="7"/>
      <c r="B50" s="22" t="str">
        <f>IF($A50="","",IFERROR(INDEX('Risk register'!$B$6:$B$105,MATCH($A50,'Risk register'!$A$6:$A$105,0)),"Not found on the Risk register"))</f>
        <v/>
      </c>
      <c r="C50" s="19"/>
      <c r="D50" s="7"/>
      <c r="E50" s="7"/>
      <c r="F50" s="7"/>
      <c r="G50" s="23"/>
      <c r="H50" s="19"/>
      <c r="I50" s="21" t="str">
        <f>IF($A50="","",IFERROR(IF(INDEX('Risk register'!$U$6:$U$105,MATCH($A50,'Risk register'!$A$6:$A$105,0))&lt;1,"",INDEX('Risk register'!$U$6:$U$105,MATCH($A50,'Risk register'!$A$6:$A$105,0))&amp;" ("&amp;INDEX('Risk register'!$V$6:$V$105,MATCH($A50,'Risk register'!$A$6:$A$105,0))&amp;")"),""))</f>
        <v/>
      </c>
      <c r="J50" s="7"/>
      <c r="K50" s="19"/>
      <c r="L50" s="23"/>
    </row>
    <row r="51" spans="1:12" x14ac:dyDescent="0.25">
      <c r="A51" s="7"/>
      <c r="B51" s="22" t="str">
        <f>IF($A51="","",IFERROR(INDEX('Risk register'!$B$6:$B$105,MATCH($A51,'Risk register'!$A$6:$A$105,0)),"Not found on the Risk register"))</f>
        <v/>
      </c>
      <c r="C51" s="19"/>
      <c r="D51" s="7"/>
      <c r="E51" s="7"/>
      <c r="F51" s="7"/>
      <c r="G51" s="23"/>
      <c r="H51" s="19"/>
      <c r="I51" s="21" t="str">
        <f>IF($A51="","",IFERROR(IF(INDEX('Risk register'!$U$6:$U$105,MATCH($A51,'Risk register'!$A$6:$A$105,0))&lt;1,"",INDEX('Risk register'!$U$6:$U$105,MATCH($A51,'Risk register'!$A$6:$A$105,0))&amp;" ("&amp;INDEX('Risk register'!$V$6:$V$105,MATCH($A51,'Risk register'!$A$6:$A$105,0))&amp;")"),""))</f>
        <v/>
      </c>
      <c r="J51" s="7"/>
      <c r="K51" s="19"/>
      <c r="L51" s="23"/>
    </row>
    <row r="52" spans="1:12" x14ac:dyDescent="0.25">
      <c r="A52" s="7"/>
      <c r="B52" s="22" t="str">
        <f>IF($A52="","",IFERROR(INDEX('Risk register'!$B$6:$B$105,MATCH($A52,'Risk register'!$A$6:$A$105,0)),"Not found on the Risk register"))</f>
        <v/>
      </c>
      <c r="C52" s="19"/>
      <c r="D52" s="7"/>
      <c r="E52" s="7"/>
      <c r="F52" s="7"/>
      <c r="G52" s="23"/>
      <c r="H52" s="19"/>
      <c r="I52" s="21" t="str">
        <f>IF($A52="","",IFERROR(IF(INDEX('Risk register'!$U$6:$U$105,MATCH($A52,'Risk register'!$A$6:$A$105,0))&lt;1,"",INDEX('Risk register'!$U$6:$U$105,MATCH($A52,'Risk register'!$A$6:$A$105,0))&amp;" ("&amp;INDEX('Risk register'!$V$6:$V$105,MATCH($A52,'Risk register'!$A$6:$A$105,0))&amp;")"),""))</f>
        <v/>
      </c>
      <c r="J52" s="7"/>
      <c r="K52" s="19"/>
      <c r="L52" s="23"/>
    </row>
    <row r="53" spans="1:12" x14ac:dyDescent="0.25">
      <c r="A53" s="7"/>
      <c r="B53" s="22" t="str">
        <f>IF($A53="","",IFERROR(INDEX('Risk register'!$B$6:$B$105,MATCH($A53,'Risk register'!$A$6:$A$105,0)),"Not found on the Risk register"))</f>
        <v/>
      </c>
      <c r="C53" s="19"/>
      <c r="D53" s="7"/>
      <c r="E53" s="7"/>
      <c r="F53" s="7"/>
      <c r="G53" s="23"/>
      <c r="H53" s="19"/>
      <c r="I53" s="21" t="str">
        <f>IF($A53="","",IFERROR(IF(INDEX('Risk register'!$U$6:$U$105,MATCH($A53,'Risk register'!$A$6:$A$105,0))&lt;1,"",INDEX('Risk register'!$U$6:$U$105,MATCH($A53,'Risk register'!$A$6:$A$105,0))&amp;" ("&amp;INDEX('Risk register'!$V$6:$V$105,MATCH($A53,'Risk register'!$A$6:$A$105,0))&amp;")"),""))</f>
        <v/>
      </c>
      <c r="J53" s="7"/>
      <c r="K53" s="19"/>
      <c r="L53" s="23"/>
    </row>
    <row r="54" spans="1:12" x14ac:dyDescent="0.25">
      <c r="A54" s="7"/>
      <c r="B54" s="22" t="str">
        <f>IF($A54="","",IFERROR(INDEX('Risk register'!$B$6:$B$105,MATCH($A54,'Risk register'!$A$6:$A$105,0)),"Not found on the Risk register"))</f>
        <v/>
      </c>
      <c r="C54" s="19"/>
      <c r="D54" s="7"/>
      <c r="E54" s="7"/>
      <c r="F54" s="7"/>
      <c r="G54" s="23"/>
      <c r="H54" s="19"/>
      <c r="I54" s="21" t="str">
        <f>IF($A54="","",IFERROR(IF(INDEX('Risk register'!$U$6:$U$105,MATCH($A54,'Risk register'!$A$6:$A$105,0))&lt;1,"",INDEX('Risk register'!$U$6:$U$105,MATCH($A54,'Risk register'!$A$6:$A$105,0))&amp;" ("&amp;INDEX('Risk register'!$V$6:$V$105,MATCH($A54,'Risk register'!$A$6:$A$105,0))&amp;")"),""))</f>
        <v/>
      </c>
      <c r="J54" s="7"/>
      <c r="K54" s="19"/>
      <c r="L54" s="23"/>
    </row>
    <row r="55" spans="1:12" x14ac:dyDescent="0.25">
      <c r="A55" s="7"/>
      <c r="B55" s="22" t="str">
        <f>IF($A55="","",IFERROR(INDEX('Risk register'!$B$6:$B$105,MATCH($A55,'Risk register'!$A$6:$A$105,0)),"Not found on the Risk register"))</f>
        <v/>
      </c>
      <c r="C55" s="19"/>
      <c r="D55" s="7"/>
      <c r="E55" s="7"/>
      <c r="F55" s="7"/>
      <c r="G55" s="23"/>
      <c r="H55" s="19"/>
      <c r="I55" s="21" t="str">
        <f>IF($A55="","",IFERROR(IF(INDEX('Risk register'!$U$6:$U$105,MATCH($A55,'Risk register'!$A$6:$A$105,0))&lt;1,"",INDEX('Risk register'!$U$6:$U$105,MATCH($A55,'Risk register'!$A$6:$A$105,0))&amp;" ("&amp;INDEX('Risk register'!$V$6:$V$105,MATCH($A55,'Risk register'!$A$6:$A$105,0))&amp;")"),""))</f>
        <v/>
      </c>
      <c r="J55" s="7"/>
      <c r="K55" s="19"/>
      <c r="L55" s="23"/>
    </row>
    <row r="56" spans="1:12" x14ac:dyDescent="0.25">
      <c r="A56" s="7"/>
      <c r="B56" s="22" t="str">
        <f>IF($A56="","",IFERROR(INDEX('Risk register'!$B$6:$B$105,MATCH($A56,'Risk register'!$A$6:$A$105,0)),"Not found on the Risk register"))</f>
        <v/>
      </c>
      <c r="C56" s="19"/>
      <c r="D56" s="7"/>
      <c r="E56" s="7"/>
      <c r="F56" s="7"/>
      <c r="G56" s="23"/>
      <c r="H56" s="19"/>
      <c r="I56" s="21" t="str">
        <f>IF($A56="","",IFERROR(IF(INDEX('Risk register'!$U$6:$U$105,MATCH($A56,'Risk register'!$A$6:$A$105,0))&lt;1,"",INDEX('Risk register'!$U$6:$U$105,MATCH($A56,'Risk register'!$A$6:$A$105,0))&amp;" ("&amp;INDEX('Risk register'!$V$6:$V$105,MATCH($A56,'Risk register'!$A$6:$A$105,0))&amp;")"),""))</f>
        <v/>
      </c>
      <c r="J56" s="7"/>
      <c r="K56" s="19"/>
      <c r="L56" s="23"/>
    </row>
    <row r="57" spans="1:12" x14ac:dyDescent="0.25">
      <c r="A57" s="7"/>
      <c r="B57" s="22" t="str">
        <f>IF($A57="","",IFERROR(INDEX('Risk register'!$B$6:$B$105,MATCH($A57,'Risk register'!$A$6:$A$105,0)),"Not found on the Risk register"))</f>
        <v/>
      </c>
      <c r="C57" s="19"/>
      <c r="D57" s="7"/>
      <c r="E57" s="7"/>
      <c r="F57" s="7"/>
      <c r="G57" s="23"/>
      <c r="H57" s="19"/>
      <c r="I57" s="21" t="str">
        <f>IF($A57="","",IFERROR(IF(INDEX('Risk register'!$U$6:$U$105,MATCH($A57,'Risk register'!$A$6:$A$105,0))&lt;1,"",INDEX('Risk register'!$U$6:$U$105,MATCH($A57,'Risk register'!$A$6:$A$105,0))&amp;" ("&amp;INDEX('Risk register'!$V$6:$V$105,MATCH($A57,'Risk register'!$A$6:$A$105,0))&amp;")"),""))</f>
        <v/>
      </c>
      <c r="J57" s="7"/>
      <c r="K57" s="19"/>
      <c r="L57" s="23"/>
    </row>
    <row r="58" spans="1:12" x14ac:dyDescent="0.25">
      <c r="A58" s="7"/>
      <c r="B58" s="22" t="str">
        <f>IF($A58="","",IFERROR(INDEX('Risk register'!$B$6:$B$105,MATCH($A58,'Risk register'!$A$6:$A$105,0)),"Not found on the Risk register"))</f>
        <v/>
      </c>
      <c r="C58" s="19"/>
      <c r="D58" s="7"/>
      <c r="E58" s="7"/>
      <c r="F58" s="7"/>
      <c r="G58" s="23"/>
      <c r="H58" s="19"/>
      <c r="I58" s="21" t="str">
        <f>IF($A58="","",IFERROR(IF(INDEX('Risk register'!$U$6:$U$105,MATCH($A58,'Risk register'!$A$6:$A$105,0))&lt;1,"",INDEX('Risk register'!$U$6:$U$105,MATCH($A58,'Risk register'!$A$6:$A$105,0))&amp;" ("&amp;INDEX('Risk register'!$V$6:$V$105,MATCH($A58,'Risk register'!$A$6:$A$105,0))&amp;")"),""))</f>
        <v/>
      </c>
      <c r="J58" s="7"/>
      <c r="K58" s="19"/>
      <c r="L58" s="23"/>
    </row>
    <row r="59" spans="1:12" x14ac:dyDescent="0.25">
      <c r="A59" s="7"/>
      <c r="B59" s="22" t="str">
        <f>IF($A59="","",IFERROR(INDEX('Risk register'!$B$6:$B$105,MATCH($A59,'Risk register'!$A$6:$A$105,0)),"Not found on the Risk register"))</f>
        <v/>
      </c>
      <c r="C59" s="19"/>
      <c r="D59" s="7"/>
      <c r="E59" s="7"/>
      <c r="F59" s="7"/>
      <c r="G59" s="23"/>
      <c r="H59" s="19"/>
      <c r="I59" s="21" t="str">
        <f>IF($A59="","",IFERROR(IF(INDEX('Risk register'!$U$6:$U$105,MATCH($A59,'Risk register'!$A$6:$A$105,0))&lt;1,"",INDEX('Risk register'!$U$6:$U$105,MATCH($A59,'Risk register'!$A$6:$A$105,0))&amp;" ("&amp;INDEX('Risk register'!$V$6:$V$105,MATCH($A59,'Risk register'!$A$6:$A$105,0))&amp;")"),""))</f>
        <v/>
      </c>
      <c r="J59" s="7"/>
      <c r="K59" s="19"/>
      <c r="L59" s="23"/>
    </row>
    <row r="60" spans="1:12" x14ac:dyDescent="0.25">
      <c r="A60" s="7"/>
      <c r="B60" s="22" t="str">
        <f>IF($A60="","",IFERROR(INDEX('Risk register'!$B$6:$B$105,MATCH($A60,'Risk register'!$A$6:$A$105,0)),"Not found on the Risk register"))</f>
        <v/>
      </c>
      <c r="C60" s="19"/>
      <c r="D60" s="7"/>
      <c r="E60" s="7"/>
      <c r="F60" s="7"/>
      <c r="G60" s="23"/>
      <c r="H60" s="19"/>
      <c r="I60" s="21" t="str">
        <f>IF($A60="","",IFERROR(IF(INDEX('Risk register'!$U$6:$U$105,MATCH($A60,'Risk register'!$A$6:$A$105,0))&lt;1,"",INDEX('Risk register'!$U$6:$U$105,MATCH($A60,'Risk register'!$A$6:$A$105,0))&amp;" ("&amp;INDEX('Risk register'!$V$6:$V$105,MATCH($A60,'Risk register'!$A$6:$A$105,0))&amp;")"),""))</f>
        <v/>
      </c>
      <c r="J60" s="7"/>
      <c r="K60" s="19"/>
      <c r="L60" s="23"/>
    </row>
    <row r="61" spans="1:12" x14ac:dyDescent="0.25">
      <c r="A61" s="7"/>
      <c r="B61" s="22" t="str">
        <f>IF($A61="","",IFERROR(INDEX('Risk register'!$B$6:$B$105,MATCH($A61,'Risk register'!$A$6:$A$105,0)),"Not found on the Risk register"))</f>
        <v/>
      </c>
      <c r="C61" s="19"/>
      <c r="D61" s="7"/>
      <c r="E61" s="7"/>
      <c r="F61" s="7"/>
      <c r="G61" s="23"/>
      <c r="H61" s="19"/>
      <c r="I61" s="21" t="str">
        <f>IF($A61="","",IFERROR(IF(INDEX('Risk register'!$U$6:$U$105,MATCH($A61,'Risk register'!$A$6:$A$105,0))&lt;1,"",INDEX('Risk register'!$U$6:$U$105,MATCH($A61,'Risk register'!$A$6:$A$105,0))&amp;" ("&amp;INDEX('Risk register'!$V$6:$V$105,MATCH($A61,'Risk register'!$A$6:$A$105,0))&amp;")"),""))</f>
        <v/>
      </c>
      <c r="J61" s="7"/>
      <c r="K61" s="19"/>
      <c r="L61" s="23"/>
    </row>
    <row r="62" spans="1:12" x14ac:dyDescent="0.25">
      <c r="A62" s="7"/>
      <c r="B62" s="22" t="str">
        <f>IF($A62="","",IFERROR(INDEX('Risk register'!$B$6:$B$105,MATCH($A62,'Risk register'!$A$6:$A$105,0)),"Not found on the Risk register"))</f>
        <v/>
      </c>
      <c r="C62" s="19"/>
      <c r="D62" s="7"/>
      <c r="E62" s="7"/>
      <c r="F62" s="7"/>
      <c r="G62" s="23"/>
      <c r="H62" s="19"/>
      <c r="I62" s="21" t="str">
        <f>IF($A62="","",IFERROR(IF(INDEX('Risk register'!$U$6:$U$105,MATCH($A62,'Risk register'!$A$6:$A$105,0))&lt;1,"",INDEX('Risk register'!$U$6:$U$105,MATCH($A62,'Risk register'!$A$6:$A$105,0))&amp;" ("&amp;INDEX('Risk register'!$V$6:$V$105,MATCH($A62,'Risk register'!$A$6:$A$105,0))&amp;")"),""))</f>
        <v/>
      </c>
      <c r="J62" s="7"/>
      <c r="K62" s="19"/>
      <c r="L62" s="23"/>
    </row>
    <row r="63" spans="1:12" x14ac:dyDescent="0.25">
      <c r="A63" s="7"/>
      <c r="B63" s="22" t="str">
        <f>IF($A63="","",IFERROR(INDEX('Risk register'!$B$6:$B$105,MATCH($A63,'Risk register'!$A$6:$A$105,0)),"Not found on the Risk register"))</f>
        <v/>
      </c>
      <c r="C63" s="19"/>
      <c r="D63" s="7"/>
      <c r="E63" s="7"/>
      <c r="F63" s="7"/>
      <c r="G63" s="23"/>
      <c r="H63" s="19"/>
      <c r="I63" s="21" t="str">
        <f>IF($A63="","",IFERROR(IF(INDEX('Risk register'!$U$6:$U$105,MATCH($A63,'Risk register'!$A$6:$A$105,0))&lt;1,"",INDEX('Risk register'!$U$6:$U$105,MATCH($A63,'Risk register'!$A$6:$A$105,0))&amp;" ("&amp;INDEX('Risk register'!$V$6:$V$105,MATCH($A63,'Risk register'!$A$6:$A$105,0))&amp;")"),""))</f>
        <v/>
      </c>
      <c r="J63" s="7"/>
      <c r="K63" s="19"/>
      <c r="L63" s="23"/>
    </row>
    <row r="64" spans="1:12" x14ac:dyDescent="0.25">
      <c r="A64" s="7"/>
      <c r="B64" s="22" t="str">
        <f>IF($A64="","",IFERROR(INDEX('Risk register'!$B$6:$B$105,MATCH($A64,'Risk register'!$A$6:$A$105,0)),"Not found on the Risk register"))</f>
        <v/>
      </c>
      <c r="C64" s="19"/>
      <c r="D64" s="7"/>
      <c r="E64" s="7"/>
      <c r="F64" s="7"/>
      <c r="G64" s="23"/>
      <c r="H64" s="19"/>
      <c r="I64" s="21" t="str">
        <f>IF($A64="","",IFERROR(IF(INDEX('Risk register'!$U$6:$U$105,MATCH($A64,'Risk register'!$A$6:$A$105,0))&lt;1,"",INDEX('Risk register'!$U$6:$U$105,MATCH($A64,'Risk register'!$A$6:$A$105,0))&amp;" ("&amp;INDEX('Risk register'!$V$6:$V$105,MATCH($A64,'Risk register'!$A$6:$A$105,0))&amp;")"),""))</f>
        <v/>
      </c>
      <c r="J64" s="7"/>
      <c r="K64" s="19"/>
      <c r="L64" s="23"/>
    </row>
    <row r="65" spans="1:12" x14ac:dyDescent="0.25">
      <c r="A65" s="7"/>
      <c r="B65" s="22" t="str">
        <f>IF($A65="","",IFERROR(INDEX('Risk register'!$B$6:$B$105,MATCH($A65,'Risk register'!$A$6:$A$105,0)),"Not found on the Risk register"))</f>
        <v/>
      </c>
      <c r="C65" s="19"/>
      <c r="D65" s="7"/>
      <c r="E65" s="7"/>
      <c r="F65" s="7"/>
      <c r="G65" s="23"/>
      <c r="H65" s="19"/>
      <c r="I65" s="21" t="str">
        <f>IF($A65="","",IFERROR(IF(INDEX('Risk register'!$U$6:$U$105,MATCH($A65,'Risk register'!$A$6:$A$105,0))&lt;1,"",INDEX('Risk register'!$U$6:$U$105,MATCH($A65,'Risk register'!$A$6:$A$105,0))&amp;" ("&amp;INDEX('Risk register'!$V$6:$V$105,MATCH($A65,'Risk register'!$A$6:$A$105,0))&amp;")"),""))</f>
        <v/>
      </c>
      <c r="J65" s="7"/>
      <c r="K65" s="19"/>
      <c r="L65" s="23"/>
    </row>
    <row r="66" spans="1:12" x14ac:dyDescent="0.25">
      <c r="A66" s="7"/>
      <c r="B66" s="22" t="str">
        <f>IF($A66="","",IFERROR(INDEX('Risk register'!$B$6:$B$105,MATCH($A66,'Risk register'!$A$6:$A$105,0)),"Not found on the Risk register"))</f>
        <v/>
      </c>
      <c r="C66" s="19"/>
      <c r="D66" s="7"/>
      <c r="E66" s="7"/>
      <c r="F66" s="7"/>
      <c r="G66" s="23"/>
      <c r="H66" s="19"/>
      <c r="I66" s="21" t="str">
        <f>IF($A66="","",IFERROR(IF(INDEX('Risk register'!$U$6:$U$105,MATCH($A66,'Risk register'!$A$6:$A$105,0))&lt;1,"",INDEX('Risk register'!$U$6:$U$105,MATCH($A66,'Risk register'!$A$6:$A$105,0))&amp;" ("&amp;INDEX('Risk register'!$V$6:$V$105,MATCH($A66,'Risk register'!$A$6:$A$105,0))&amp;")"),""))</f>
        <v/>
      </c>
      <c r="J66" s="7"/>
      <c r="K66" s="19"/>
      <c r="L66" s="23"/>
    </row>
    <row r="67" spans="1:12" x14ac:dyDescent="0.25">
      <c r="A67" s="7"/>
      <c r="B67" s="22" t="str">
        <f>IF($A67="","",IFERROR(INDEX('Risk register'!$B$6:$B$105,MATCH($A67,'Risk register'!$A$6:$A$105,0)),"Not found on the Risk register"))</f>
        <v/>
      </c>
      <c r="C67" s="19"/>
      <c r="D67" s="7"/>
      <c r="E67" s="7"/>
      <c r="F67" s="7"/>
      <c r="G67" s="23"/>
      <c r="H67" s="19"/>
      <c r="I67" s="21" t="str">
        <f>IF($A67="","",IFERROR(IF(INDEX('Risk register'!$U$6:$U$105,MATCH($A67,'Risk register'!$A$6:$A$105,0))&lt;1,"",INDEX('Risk register'!$U$6:$U$105,MATCH($A67,'Risk register'!$A$6:$A$105,0))&amp;" ("&amp;INDEX('Risk register'!$V$6:$V$105,MATCH($A67,'Risk register'!$A$6:$A$105,0))&amp;")"),""))</f>
        <v/>
      </c>
      <c r="J67" s="7"/>
      <c r="K67" s="19"/>
      <c r="L67" s="23"/>
    </row>
    <row r="68" spans="1:12" x14ac:dyDescent="0.25">
      <c r="A68" s="7"/>
      <c r="B68" s="22" t="str">
        <f>IF($A68="","",IFERROR(INDEX('Risk register'!$B$6:$B$105,MATCH($A68,'Risk register'!$A$6:$A$105,0)),"Not found on the Risk register"))</f>
        <v/>
      </c>
      <c r="C68" s="19"/>
      <c r="D68" s="7"/>
      <c r="E68" s="7"/>
      <c r="F68" s="7"/>
      <c r="G68" s="23"/>
      <c r="H68" s="19"/>
      <c r="I68" s="21" t="str">
        <f>IF($A68="","",IFERROR(IF(INDEX('Risk register'!$U$6:$U$105,MATCH($A68,'Risk register'!$A$6:$A$105,0))&lt;1,"",INDEX('Risk register'!$U$6:$U$105,MATCH($A68,'Risk register'!$A$6:$A$105,0))&amp;" ("&amp;INDEX('Risk register'!$V$6:$V$105,MATCH($A68,'Risk register'!$A$6:$A$105,0))&amp;")"),""))</f>
        <v/>
      </c>
      <c r="J68" s="7"/>
      <c r="K68" s="19"/>
      <c r="L68" s="23"/>
    </row>
    <row r="69" spans="1:12" x14ac:dyDescent="0.25">
      <c r="A69" s="7"/>
      <c r="B69" s="22" t="str">
        <f>IF($A69="","",IFERROR(INDEX('Risk register'!$B$6:$B$105,MATCH($A69,'Risk register'!$A$6:$A$105,0)),"Not found on the Risk register"))</f>
        <v/>
      </c>
      <c r="C69" s="19"/>
      <c r="D69" s="7"/>
      <c r="E69" s="7"/>
      <c r="F69" s="7"/>
      <c r="G69" s="23"/>
      <c r="H69" s="19"/>
      <c r="I69" s="21" t="str">
        <f>IF($A69="","",IFERROR(IF(INDEX('Risk register'!$U$6:$U$105,MATCH($A69,'Risk register'!$A$6:$A$105,0))&lt;1,"",INDEX('Risk register'!$U$6:$U$105,MATCH($A69,'Risk register'!$A$6:$A$105,0))&amp;" ("&amp;INDEX('Risk register'!$V$6:$V$105,MATCH($A69,'Risk register'!$A$6:$A$105,0))&amp;")"),""))</f>
        <v/>
      </c>
      <c r="J69" s="7"/>
      <c r="K69" s="19"/>
      <c r="L69" s="23"/>
    </row>
    <row r="70" spans="1:12" x14ac:dyDescent="0.25">
      <c r="A70" s="7"/>
      <c r="B70" s="22" t="str">
        <f>IF($A70="","",IFERROR(INDEX('Risk register'!$B$6:$B$105,MATCH($A70,'Risk register'!$A$6:$A$105,0)),"Not found on the Risk register"))</f>
        <v/>
      </c>
      <c r="C70" s="19"/>
      <c r="D70" s="7"/>
      <c r="E70" s="7"/>
      <c r="F70" s="7"/>
      <c r="G70" s="23"/>
      <c r="H70" s="19"/>
      <c r="I70" s="21" t="str">
        <f>IF($A70="","",IFERROR(IF(INDEX('Risk register'!$U$6:$U$105,MATCH($A70,'Risk register'!$A$6:$A$105,0))&lt;1,"",INDEX('Risk register'!$U$6:$U$105,MATCH($A70,'Risk register'!$A$6:$A$105,0))&amp;" ("&amp;INDEX('Risk register'!$V$6:$V$105,MATCH($A70,'Risk register'!$A$6:$A$105,0))&amp;")"),""))</f>
        <v/>
      </c>
      <c r="J70" s="7"/>
      <c r="K70" s="19"/>
      <c r="L70" s="23"/>
    </row>
    <row r="71" spans="1:12" x14ac:dyDescent="0.25">
      <c r="A71" s="7"/>
      <c r="B71" s="22" t="str">
        <f>IF($A71="","",IFERROR(INDEX('Risk register'!$B$6:$B$105,MATCH($A71,'Risk register'!$A$6:$A$105,0)),"Not found on the Risk register"))</f>
        <v/>
      </c>
      <c r="C71" s="19"/>
      <c r="D71" s="7"/>
      <c r="E71" s="7"/>
      <c r="F71" s="7"/>
      <c r="G71" s="23"/>
      <c r="H71" s="19"/>
      <c r="I71" s="21" t="str">
        <f>IF($A71="","",IFERROR(IF(INDEX('Risk register'!$U$6:$U$105,MATCH($A71,'Risk register'!$A$6:$A$105,0))&lt;1,"",INDEX('Risk register'!$U$6:$U$105,MATCH($A71,'Risk register'!$A$6:$A$105,0))&amp;" ("&amp;INDEX('Risk register'!$V$6:$V$105,MATCH($A71,'Risk register'!$A$6:$A$105,0))&amp;")"),""))</f>
        <v/>
      </c>
      <c r="J71" s="7"/>
      <c r="K71" s="19"/>
      <c r="L71" s="23"/>
    </row>
    <row r="72" spans="1:12" x14ac:dyDescent="0.25">
      <c r="A72" s="7"/>
      <c r="B72" s="22" t="str">
        <f>IF($A72="","",IFERROR(INDEX('Risk register'!$B$6:$B$105,MATCH($A72,'Risk register'!$A$6:$A$105,0)),"Not found on the Risk register"))</f>
        <v/>
      </c>
      <c r="C72" s="19"/>
      <c r="D72" s="7"/>
      <c r="E72" s="7"/>
      <c r="F72" s="7"/>
      <c r="G72" s="23"/>
      <c r="H72" s="19"/>
      <c r="I72" s="21" t="str">
        <f>IF($A72="","",IFERROR(IF(INDEX('Risk register'!$U$6:$U$105,MATCH($A72,'Risk register'!$A$6:$A$105,0))&lt;1,"",INDEX('Risk register'!$U$6:$U$105,MATCH($A72,'Risk register'!$A$6:$A$105,0))&amp;" ("&amp;INDEX('Risk register'!$V$6:$V$105,MATCH($A72,'Risk register'!$A$6:$A$105,0))&amp;")"),""))</f>
        <v/>
      </c>
      <c r="J72" s="7"/>
      <c r="K72" s="19"/>
      <c r="L72" s="23"/>
    </row>
    <row r="73" spans="1:12" x14ac:dyDescent="0.25">
      <c r="A73" s="7"/>
      <c r="B73" s="22" t="str">
        <f>IF($A73="","",IFERROR(INDEX('Risk register'!$B$6:$B$105,MATCH($A73,'Risk register'!$A$6:$A$105,0)),"Not found on the Risk register"))</f>
        <v/>
      </c>
      <c r="C73" s="19"/>
      <c r="D73" s="7"/>
      <c r="E73" s="7"/>
      <c r="F73" s="7"/>
      <c r="G73" s="23"/>
      <c r="H73" s="19"/>
      <c r="I73" s="21" t="str">
        <f>IF($A73="","",IFERROR(IF(INDEX('Risk register'!$U$6:$U$105,MATCH($A73,'Risk register'!$A$6:$A$105,0))&lt;1,"",INDEX('Risk register'!$U$6:$U$105,MATCH($A73,'Risk register'!$A$6:$A$105,0))&amp;" ("&amp;INDEX('Risk register'!$V$6:$V$105,MATCH($A73,'Risk register'!$A$6:$A$105,0))&amp;")"),""))</f>
        <v/>
      </c>
      <c r="J73" s="7"/>
      <c r="K73" s="19"/>
      <c r="L73" s="23"/>
    </row>
    <row r="74" spans="1:12" x14ac:dyDescent="0.25">
      <c r="A74" s="7"/>
      <c r="B74" s="22" t="str">
        <f>IF($A74="","",IFERROR(INDEX('Risk register'!$B$6:$B$105,MATCH($A74,'Risk register'!$A$6:$A$105,0)),"Not found on the Risk register"))</f>
        <v/>
      </c>
      <c r="C74" s="19"/>
      <c r="D74" s="7"/>
      <c r="E74" s="7"/>
      <c r="F74" s="7"/>
      <c r="G74" s="23"/>
      <c r="H74" s="19"/>
      <c r="I74" s="21" t="str">
        <f>IF($A74="","",IFERROR(IF(INDEX('Risk register'!$U$6:$U$105,MATCH($A74,'Risk register'!$A$6:$A$105,0))&lt;1,"",INDEX('Risk register'!$U$6:$U$105,MATCH($A74,'Risk register'!$A$6:$A$105,0))&amp;" ("&amp;INDEX('Risk register'!$V$6:$V$105,MATCH($A74,'Risk register'!$A$6:$A$105,0))&amp;")"),""))</f>
        <v/>
      </c>
      <c r="J74" s="7"/>
      <c r="K74" s="19"/>
      <c r="L74" s="23"/>
    </row>
    <row r="75" spans="1:12" x14ac:dyDescent="0.25">
      <c r="A75" s="7"/>
      <c r="B75" s="22" t="str">
        <f>IF($A75="","",IFERROR(INDEX('Risk register'!$B$6:$B$105,MATCH($A75,'Risk register'!$A$6:$A$105,0)),"Not found on the Risk register"))</f>
        <v/>
      </c>
      <c r="C75" s="19"/>
      <c r="D75" s="7"/>
      <c r="E75" s="7"/>
      <c r="F75" s="7"/>
      <c r="G75" s="23"/>
      <c r="H75" s="19"/>
      <c r="I75" s="21" t="str">
        <f>IF($A75="","",IFERROR(IF(INDEX('Risk register'!$U$6:$U$105,MATCH($A75,'Risk register'!$A$6:$A$105,0))&lt;1,"",INDEX('Risk register'!$U$6:$U$105,MATCH($A75,'Risk register'!$A$6:$A$105,0))&amp;" ("&amp;INDEX('Risk register'!$V$6:$V$105,MATCH($A75,'Risk register'!$A$6:$A$105,0))&amp;")"),""))</f>
        <v/>
      </c>
      <c r="J75" s="7"/>
      <c r="K75" s="19"/>
      <c r="L75" s="23"/>
    </row>
    <row r="76" spans="1:12" x14ac:dyDescent="0.25">
      <c r="A76" s="7"/>
      <c r="B76" s="22" t="str">
        <f>IF($A76="","",IFERROR(INDEX('Risk register'!$B$6:$B$105,MATCH($A76,'Risk register'!$A$6:$A$105,0)),"Not found on the Risk register"))</f>
        <v/>
      </c>
      <c r="C76" s="19"/>
      <c r="D76" s="7"/>
      <c r="E76" s="7"/>
      <c r="F76" s="7"/>
      <c r="G76" s="23"/>
      <c r="H76" s="19"/>
      <c r="I76" s="21" t="str">
        <f>IF($A76="","",IFERROR(IF(INDEX('Risk register'!$U$6:$U$105,MATCH($A76,'Risk register'!$A$6:$A$105,0))&lt;1,"",INDEX('Risk register'!$U$6:$U$105,MATCH($A76,'Risk register'!$A$6:$A$105,0))&amp;" ("&amp;INDEX('Risk register'!$V$6:$V$105,MATCH($A76,'Risk register'!$A$6:$A$105,0))&amp;")"),""))</f>
        <v/>
      </c>
      <c r="J76" s="7"/>
      <c r="K76" s="19"/>
      <c r="L76" s="23"/>
    </row>
    <row r="77" spans="1:12" x14ac:dyDescent="0.25">
      <c r="A77" s="7"/>
      <c r="B77" s="22" t="str">
        <f>IF($A77="","",IFERROR(INDEX('Risk register'!$B$6:$B$105,MATCH($A77,'Risk register'!$A$6:$A$105,0)),"Not found on the Risk register"))</f>
        <v/>
      </c>
      <c r="C77" s="19"/>
      <c r="D77" s="7"/>
      <c r="E77" s="7"/>
      <c r="F77" s="7"/>
      <c r="G77" s="23"/>
      <c r="H77" s="19"/>
      <c r="I77" s="21" t="str">
        <f>IF($A77="","",IFERROR(IF(INDEX('Risk register'!$U$6:$U$105,MATCH($A77,'Risk register'!$A$6:$A$105,0))&lt;1,"",INDEX('Risk register'!$U$6:$U$105,MATCH($A77,'Risk register'!$A$6:$A$105,0))&amp;" ("&amp;INDEX('Risk register'!$V$6:$V$105,MATCH($A77,'Risk register'!$A$6:$A$105,0))&amp;")"),""))</f>
        <v/>
      </c>
      <c r="J77" s="7"/>
      <c r="K77" s="19"/>
      <c r="L77" s="23"/>
    </row>
    <row r="78" spans="1:12" x14ac:dyDescent="0.25">
      <c r="A78" s="7"/>
      <c r="B78" s="22" t="str">
        <f>IF($A78="","",IFERROR(INDEX('Risk register'!$B$6:$B$105,MATCH($A78,'Risk register'!$A$6:$A$105,0)),"Not found on the Risk register"))</f>
        <v/>
      </c>
      <c r="C78" s="19"/>
      <c r="D78" s="7"/>
      <c r="E78" s="7"/>
      <c r="F78" s="7"/>
      <c r="G78" s="23"/>
      <c r="H78" s="19"/>
      <c r="I78" s="21" t="str">
        <f>IF($A78="","",IFERROR(IF(INDEX('Risk register'!$U$6:$U$105,MATCH($A78,'Risk register'!$A$6:$A$105,0))&lt;1,"",INDEX('Risk register'!$U$6:$U$105,MATCH($A78,'Risk register'!$A$6:$A$105,0))&amp;" ("&amp;INDEX('Risk register'!$V$6:$V$105,MATCH($A78,'Risk register'!$A$6:$A$105,0))&amp;")"),""))</f>
        <v/>
      </c>
      <c r="J78" s="7"/>
      <c r="K78" s="19"/>
      <c r="L78" s="23"/>
    </row>
    <row r="79" spans="1:12" x14ac:dyDescent="0.25">
      <c r="A79" s="7"/>
      <c r="B79" s="22" t="str">
        <f>IF($A79="","",IFERROR(INDEX('Risk register'!$B$6:$B$105,MATCH($A79,'Risk register'!$A$6:$A$105,0)),"Not found on the Risk register"))</f>
        <v/>
      </c>
      <c r="C79" s="19"/>
      <c r="D79" s="7"/>
      <c r="E79" s="7"/>
      <c r="F79" s="7"/>
      <c r="G79" s="23"/>
      <c r="H79" s="19"/>
      <c r="I79" s="21" t="str">
        <f>IF($A79="","",IFERROR(IF(INDEX('Risk register'!$U$6:$U$105,MATCH($A79,'Risk register'!$A$6:$A$105,0))&lt;1,"",INDEX('Risk register'!$U$6:$U$105,MATCH($A79,'Risk register'!$A$6:$A$105,0))&amp;" ("&amp;INDEX('Risk register'!$V$6:$V$105,MATCH($A79,'Risk register'!$A$6:$A$105,0))&amp;")"),""))</f>
        <v/>
      </c>
      <c r="J79" s="7"/>
      <c r="K79" s="19"/>
      <c r="L79" s="23"/>
    </row>
    <row r="80" spans="1:12" x14ac:dyDescent="0.25">
      <c r="A80" s="7"/>
      <c r="B80" s="22" t="str">
        <f>IF($A80="","",IFERROR(INDEX('Risk register'!$B$6:$B$105,MATCH($A80,'Risk register'!$A$6:$A$105,0)),"Not found on the Risk register"))</f>
        <v/>
      </c>
      <c r="C80" s="19"/>
      <c r="D80" s="7"/>
      <c r="E80" s="7"/>
      <c r="F80" s="7"/>
      <c r="G80" s="23"/>
      <c r="H80" s="19"/>
      <c r="I80" s="21" t="str">
        <f>IF($A80="","",IFERROR(IF(INDEX('Risk register'!$U$6:$U$105,MATCH($A80,'Risk register'!$A$6:$A$105,0))&lt;1,"",INDEX('Risk register'!$U$6:$U$105,MATCH($A80,'Risk register'!$A$6:$A$105,0))&amp;" ("&amp;INDEX('Risk register'!$V$6:$V$105,MATCH($A80,'Risk register'!$A$6:$A$105,0))&amp;")"),""))</f>
        <v/>
      </c>
      <c r="J80" s="7"/>
      <c r="K80" s="19"/>
      <c r="L80" s="23"/>
    </row>
    <row r="81" spans="1:12" x14ac:dyDescent="0.25">
      <c r="A81" s="7"/>
      <c r="B81" s="22" t="str">
        <f>IF($A81="","",IFERROR(INDEX('Risk register'!$B$6:$B$105,MATCH($A81,'Risk register'!$A$6:$A$105,0)),"Not found on the Risk register"))</f>
        <v/>
      </c>
      <c r="C81" s="19"/>
      <c r="D81" s="7"/>
      <c r="E81" s="7"/>
      <c r="F81" s="7"/>
      <c r="G81" s="23"/>
      <c r="H81" s="19"/>
      <c r="I81" s="21" t="str">
        <f>IF($A81="","",IFERROR(IF(INDEX('Risk register'!$U$6:$U$105,MATCH($A81,'Risk register'!$A$6:$A$105,0))&lt;1,"",INDEX('Risk register'!$U$6:$U$105,MATCH($A81,'Risk register'!$A$6:$A$105,0))&amp;" ("&amp;INDEX('Risk register'!$V$6:$V$105,MATCH($A81,'Risk register'!$A$6:$A$105,0))&amp;")"),""))</f>
        <v/>
      </c>
      <c r="J81" s="7"/>
      <c r="K81" s="19"/>
      <c r="L81" s="23"/>
    </row>
    <row r="82" spans="1:12" x14ac:dyDescent="0.25">
      <c r="A82" s="7"/>
      <c r="B82" s="22" t="str">
        <f>IF($A82="","",IFERROR(INDEX('Risk register'!$B$6:$B$105,MATCH($A82,'Risk register'!$A$6:$A$105,0)),"Not found on the Risk register"))</f>
        <v/>
      </c>
      <c r="C82" s="19"/>
      <c r="D82" s="7"/>
      <c r="E82" s="7"/>
      <c r="F82" s="7"/>
      <c r="G82" s="23"/>
      <c r="H82" s="19"/>
      <c r="I82" s="21" t="str">
        <f>IF($A82="","",IFERROR(IF(INDEX('Risk register'!$U$6:$U$105,MATCH($A82,'Risk register'!$A$6:$A$105,0))&lt;1,"",INDEX('Risk register'!$U$6:$U$105,MATCH($A82,'Risk register'!$A$6:$A$105,0))&amp;" ("&amp;INDEX('Risk register'!$V$6:$V$105,MATCH($A82,'Risk register'!$A$6:$A$105,0))&amp;")"),""))</f>
        <v/>
      </c>
      <c r="J82" s="7"/>
      <c r="K82" s="19"/>
      <c r="L82" s="23"/>
    </row>
    <row r="83" spans="1:12" x14ac:dyDescent="0.25">
      <c r="A83" s="7"/>
      <c r="B83" s="22" t="str">
        <f>IF($A83="","",IFERROR(INDEX('Risk register'!$B$6:$B$105,MATCH($A83,'Risk register'!$A$6:$A$105,0)),"Not found on the Risk register"))</f>
        <v/>
      </c>
      <c r="C83" s="19"/>
      <c r="D83" s="7"/>
      <c r="E83" s="7"/>
      <c r="F83" s="7"/>
      <c r="G83" s="23"/>
      <c r="H83" s="19"/>
      <c r="I83" s="21" t="str">
        <f>IF($A83="","",IFERROR(IF(INDEX('Risk register'!$U$6:$U$105,MATCH($A83,'Risk register'!$A$6:$A$105,0))&lt;1,"",INDEX('Risk register'!$U$6:$U$105,MATCH($A83,'Risk register'!$A$6:$A$105,0))&amp;" ("&amp;INDEX('Risk register'!$V$6:$V$105,MATCH($A83,'Risk register'!$A$6:$A$105,0))&amp;")"),""))</f>
        <v/>
      </c>
      <c r="J83" s="7"/>
      <c r="K83" s="19"/>
      <c r="L83" s="23"/>
    </row>
    <row r="84" spans="1:12" x14ac:dyDescent="0.25">
      <c r="A84" s="7"/>
      <c r="B84" s="22" t="str">
        <f>IF($A84="","",IFERROR(INDEX('Risk register'!$B$6:$B$105,MATCH($A84,'Risk register'!$A$6:$A$105,0)),"Not found on the Risk register"))</f>
        <v/>
      </c>
      <c r="C84" s="19"/>
      <c r="D84" s="7"/>
      <c r="E84" s="7"/>
      <c r="F84" s="7"/>
      <c r="G84" s="23"/>
      <c r="H84" s="19"/>
      <c r="I84" s="21" t="str">
        <f>IF($A84="","",IFERROR(IF(INDEX('Risk register'!$U$6:$U$105,MATCH($A84,'Risk register'!$A$6:$A$105,0))&lt;1,"",INDEX('Risk register'!$U$6:$U$105,MATCH($A84,'Risk register'!$A$6:$A$105,0))&amp;" ("&amp;INDEX('Risk register'!$V$6:$V$105,MATCH($A84,'Risk register'!$A$6:$A$105,0))&amp;")"),""))</f>
        <v/>
      </c>
      <c r="J84" s="7"/>
      <c r="K84" s="19"/>
      <c r="L84" s="23"/>
    </row>
    <row r="85" spans="1:12" x14ac:dyDescent="0.25">
      <c r="A85" s="7"/>
      <c r="B85" s="22" t="str">
        <f>IF($A85="","",IFERROR(INDEX('Risk register'!$B$6:$B$105,MATCH($A85,'Risk register'!$A$6:$A$105,0)),"Not found on the Risk register"))</f>
        <v/>
      </c>
      <c r="C85" s="19"/>
      <c r="D85" s="7"/>
      <c r="E85" s="7"/>
      <c r="F85" s="7"/>
      <c r="G85" s="23"/>
      <c r="H85" s="19"/>
      <c r="I85" s="21" t="str">
        <f>IF($A85="","",IFERROR(IF(INDEX('Risk register'!$U$6:$U$105,MATCH($A85,'Risk register'!$A$6:$A$105,0))&lt;1,"",INDEX('Risk register'!$U$6:$U$105,MATCH($A85,'Risk register'!$A$6:$A$105,0))&amp;" ("&amp;INDEX('Risk register'!$V$6:$V$105,MATCH($A85,'Risk register'!$A$6:$A$105,0))&amp;")"),""))</f>
        <v/>
      </c>
      <c r="J85" s="7"/>
      <c r="K85" s="19"/>
      <c r="L85" s="23"/>
    </row>
    <row r="86" spans="1:12" x14ac:dyDescent="0.25">
      <c r="A86" s="7"/>
      <c r="B86" s="22" t="str">
        <f>IF($A86="","",IFERROR(INDEX('Risk register'!$B$6:$B$105,MATCH($A86,'Risk register'!$A$6:$A$105,0)),"Not found on the Risk register"))</f>
        <v/>
      </c>
      <c r="C86" s="19"/>
      <c r="D86" s="7"/>
      <c r="E86" s="7"/>
      <c r="F86" s="7"/>
      <c r="G86" s="23"/>
      <c r="H86" s="19"/>
      <c r="I86" s="21" t="str">
        <f>IF($A86="","",IFERROR(IF(INDEX('Risk register'!$U$6:$U$105,MATCH($A86,'Risk register'!$A$6:$A$105,0))&lt;1,"",INDEX('Risk register'!$U$6:$U$105,MATCH($A86,'Risk register'!$A$6:$A$105,0))&amp;" ("&amp;INDEX('Risk register'!$V$6:$V$105,MATCH($A86,'Risk register'!$A$6:$A$105,0))&amp;")"),""))</f>
        <v/>
      </c>
      <c r="J86" s="7"/>
      <c r="K86" s="19"/>
      <c r="L86" s="23"/>
    </row>
    <row r="87" spans="1:12" x14ac:dyDescent="0.25">
      <c r="A87" s="7"/>
      <c r="B87" s="22" t="str">
        <f>IF($A87="","",IFERROR(INDEX('Risk register'!$B$6:$B$105,MATCH($A87,'Risk register'!$A$6:$A$105,0)),"Not found on the Risk register"))</f>
        <v/>
      </c>
      <c r="C87" s="19"/>
      <c r="D87" s="7"/>
      <c r="E87" s="7"/>
      <c r="F87" s="7"/>
      <c r="G87" s="23"/>
      <c r="H87" s="19"/>
      <c r="I87" s="21" t="str">
        <f>IF($A87="","",IFERROR(IF(INDEX('Risk register'!$U$6:$U$105,MATCH($A87,'Risk register'!$A$6:$A$105,0))&lt;1,"",INDEX('Risk register'!$U$6:$U$105,MATCH($A87,'Risk register'!$A$6:$A$105,0))&amp;" ("&amp;INDEX('Risk register'!$V$6:$V$105,MATCH($A87,'Risk register'!$A$6:$A$105,0))&amp;")"),""))</f>
        <v/>
      </c>
      <c r="J87" s="7"/>
      <c r="K87" s="19"/>
      <c r="L87" s="23"/>
    </row>
    <row r="88" spans="1:12" x14ac:dyDescent="0.25">
      <c r="A88" s="7"/>
      <c r="B88" s="22" t="str">
        <f>IF($A88="","",IFERROR(INDEX('Risk register'!$B$6:$B$105,MATCH($A88,'Risk register'!$A$6:$A$105,0)),"Not found on the Risk register"))</f>
        <v/>
      </c>
      <c r="C88" s="19"/>
      <c r="D88" s="7"/>
      <c r="E88" s="7"/>
      <c r="F88" s="7"/>
      <c r="G88" s="23"/>
      <c r="H88" s="19"/>
      <c r="I88" s="21" t="str">
        <f>IF($A88="","",IFERROR(IF(INDEX('Risk register'!$U$6:$U$105,MATCH($A88,'Risk register'!$A$6:$A$105,0))&lt;1,"",INDEX('Risk register'!$U$6:$U$105,MATCH($A88,'Risk register'!$A$6:$A$105,0))&amp;" ("&amp;INDEX('Risk register'!$V$6:$V$105,MATCH($A88,'Risk register'!$A$6:$A$105,0))&amp;")"),""))</f>
        <v/>
      </c>
      <c r="J88" s="7"/>
      <c r="K88" s="19"/>
      <c r="L88" s="23"/>
    </row>
    <row r="89" spans="1:12" x14ac:dyDescent="0.25">
      <c r="A89" s="7"/>
      <c r="B89" s="22" t="str">
        <f>IF($A89="","",IFERROR(INDEX('Risk register'!$B$6:$B$105,MATCH($A89,'Risk register'!$A$6:$A$105,0)),"Not found on the Risk register"))</f>
        <v/>
      </c>
      <c r="C89" s="19"/>
      <c r="D89" s="7"/>
      <c r="E89" s="7"/>
      <c r="F89" s="7"/>
      <c r="G89" s="23"/>
      <c r="H89" s="19"/>
      <c r="I89" s="21" t="str">
        <f>IF($A89="","",IFERROR(IF(INDEX('Risk register'!$U$6:$U$105,MATCH($A89,'Risk register'!$A$6:$A$105,0))&lt;1,"",INDEX('Risk register'!$U$6:$U$105,MATCH($A89,'Risk register'!$A$6:$A$105,0))&amp;" ("&amp;INDEX('Risk register'!$V$6:$V$105,MATCH($A89,'Risk register'!$A$6:$A$105,0))&amp;")"),""))</f>
        <v/>
      </c>
      <c r="J89" s="7"/>
      <c r="K89" s="19"/>
      <c r="L89" s="23"/>
    </row>
    <row r="90" spans="1:12" x14ac:dyDescent="0.25">
      <c r="A90" s="7"/>
      <c r="B90" s="22" t="str">
        <f>IF($A90="","",IFERROR(INDEX('Risk register'!$B$6:$B$105,MATCH($A90,'Risk register'!$A$6:$A$105,0)),"Not found on the Risk register"))</f>
        <v/>
      </c>
      <c r="C90" s="19"/>
      <c r="D90" s="7"/>
      <c r="E90" s="7"/>
      <c r="F90" s="7"/>
      <c r="G90" s="23"/>
      <c r="H90" s="19"/>
      <c r="I90" s="21" t="str">
        <f>IF($A90="","",IFERROR(IF(INDEX('Risk register'!$U$6:$U$105,MATCH($A90,'Risk register'!$A$6:$A$105,0))&lt;1,"",INDEX('Risk register'!$U$6:$U$105,MATCH($A90,'Risk register'!$A$6:$A$105,0))&amp;" ("&amp;INDEX('Risk register'!$V$6:$V$105,MATCH($A90,'Risk register'!$A$6:$A$105,0))&amp;")"),""))</f>
        <v/>
      </c>
      <c r="J90" s="7"/>
      <c r="K90" s="19"/>
      <c r="L90" s="23"/>
    </row>
    <row r="91" spans="1:12" x14ac:dyDescent="0.25">
      <c r="A91" s="7"/>
      <c r="B91" s="22" t="str">
        <f>IF($A91="","",IFERROR(INDEX('Risk register'!$B$6:$B$105,MATCH($A91,'Risk register'!$A$6:$A$105,0)),"Not found on the Risk register"))</f>
        <v/>
      </c>
      <c r="C91" s="19"/>
      <c r="D91" s="7"/>
      <c r="E91" s="7"/>
      <c r="F91" s="7"/>
      <c r="G91" s="23"/>
      <c r="H91" s="19"/>
      <c r="I91" s="21" t="str">
        <f>IF($A91="","",IFERROR(IF(INDEX('Risk register'!$U$6:$U$105,MATCH($A91,'Risk register'!$A$6:$A$105,0))&lt;1,"",INDEX('Risk register'!$U$6:$U$105,MATCH($A91,'Risk register'!$A$6:$A$105,0))&amp;" ("&amp;INDEX('Risk register'!$V$6:$V$105,MATCH($A91,'Risk register'!$A$6:$A$105,0))&amp;")"),""))</f>
        <v/>
      </c>
      <c r="J91" s="7"/>
      <c r="K91" s="19"/>
      <c r="L91" s="23"/>
    </row>
    <row r="92" spans="1:12" x14ac:dyDescent="0.25">
      <c r="A92" s="7"/>
      <c r="B92" s="22" t="str">
        <f>IF($A92="","",IFERROR(INDEX('Risk register'!$B$6:$B$105,MATCH($A92,'Risk register'!$A$6:$A$105,0)),"Not found on the Risk register"))</f>
        <v/>
      </c>
      <c r="C92" s="19"/>
      <c r="D92" s="7"/>
      <c r="E92" s="7"/>
      <c r="F92" s="7"/>
      <c r="G92" s="23"/>
      <c r="H92" s="19"/>
      <c r="I92" s="21" t="str">
        <f>IF($A92="","",IFERROR(IF(INDEX('Risk register'!$U$6:$U$105,MATCH($A92,'Risk register'!$A$6:$A$105,0))&lt;1,"",INDEX('Risk register'!$U$6:$U$105,MATCH($A92,'Risk register'!$A$6:$A$105,0))&amp;" ("&amp;INDEX('Risk register'!$V$6:$V$105,MATCH($A92,'Risk register'!$A$6:$A$105,0))&amp;")"),""))</f>
        <v/>
      </c>
      <c r="J92" s="7"/>
      <c r="K92" s="19"/>
      <c r="L92" s="23"/>
    </row>
    <row r="93" spans="1:12" x14ac:dyDescent="0.25">
      <c r="A93" s="7"/>
      <c r="B93" s="22" t="str">
        <f>IF($A93="","",IFERROR(INDEX('Risk register'!$B$6:$B$105,MATCH($A93,'Risk register'!$A$6:$A$105,0)),"Not found on the Risk register"))</f>
        <v/>
      </c>
      <c r="C93" s="19"/>
      <c r="D93" s="7"/>
      <c r="E93" s="7"/>
      <c r="F93" s="7"/>
      <c r="G93" s="23"/>
      <c r="H93" s="19"/>
      <c r="I93" s="21" t="str">
        <f>IF($A93="","",IFERROR(IF(INDEX('Risk register'!$U$6:$U$105,MATCH($A93,'Risk register'!$A$6:$A$105,0))&lt;1,"",INDEX('Risk register'!$U$6:$U$105,MATCH($A93,'Risk register'!$A$6:$A$105,0))&amp;" ("&amp;INDEX('Risk register'!$V$6:$V$105,MATCH($A93,'Risk register'!$A$6:$A$105,0))&amp;")"),""))</f>
        <v/>
      </c>
      <c r="J93" s="7"/>
      <c r="K93" s="19"/>
      <c r="L93" s="23"/>
    </row>
    <row r="94" spans="1:12" x14ac:dyDescent="0.25">
      <c r="A94" s="7"/>
      <c r="B94" s="22" t="str">
        <f>IF($A94="","",IFERROR(INDEX('Risk register'!$B$6:$B$105,MATCH($A94,'Risk register'!$A$6:$A$105,0)),"Not found on the Risk register"))</f>
        <v/>
      </c>
      <c r="C94" s="19"/>
      <c r="D94" s="7"/>
      <c r="E94" s="7"/>
      <c r="F94" s="7"/>
      <c r="G94" s="23"/>
      <c r="H94" s="19"/>
      <c r="I94" s="21" t="str">
        <f>IF($A94="","",IFERROR(IF(INDEX('Risk register'!$U$6:$U$105,MATCH($A94,'Risk register'!$A$6:$A$105,0))&lt;1,"",INDEX('Risk register'!$U$6:$U$105,MATCH($A94,'Risk register'!$A$6:$A$105,0))&amp;" ("&amp;INDEX('Risk register'!$V$6:$V$105,MATCH($A94,'Risk register'!$A$6:$A$105,0))&amp;")"),""))</f>
        <v/>
      </c>
      <c r="J94" s="7"/>
      <c r="K94" s="19"/>
      <c r="L94" s="23"/>
    </row>
    <row r="95" spans="1:12" x14ac:dyDescent="0.25">
      <c r="A95" s="7"/>
      <c r="B95" s="22" t="str">
        <f>IF($A95="","",IFERROR(INDEX('Risk register'!$B$6:$B$105,MATCH($A95,'Risk register'!$A$6:$A$105,0)),"Not found on the Risk register"))</f>
        <v/>
      </c>
      <c r="C95" s="19"/>
      <c r="D95" s="7"/>
      <c r="E95" s="7"/>
      <c r="F95" s="7"/>
      <c r="G95" s="23"/>
      <c r="H95" s="19"/>
      <c r="I95" s="21" t="str">
        <f>IF($A95="","",IFERROR(IF(INDEX('Risk register'!$U$6:$U$105,MATCH($A95,'Risk register'!$A$6:$A$105,0))&lt;1,"",INDEX('Risk register'!$U$6:$U$105,MATCH($A95,'Risk register'!$A$6:$A$105,0))&amp;" ("&amp;INDEX('Risk register'!$V$6:$V$105,MATCH($A95,'Risk register'!$A$6:$A$105,0))&amp;")"),""))</f>
        <v/>
      </c>
      <c r="J95" s="7"/>
      <c r="K95" s="19"/>
      <c r="L95" s="23"/>
    </row>
    <row r="96" spans="1:12" x14ac:dyDescent="0.25">
      <c r="A96" s="7"/>
      <c r="B96" s="22" t="str">
        <f>IF($A96="","",IFERROR(INDEX('Risk register'!$B$6:$B$105,MATCH($A96,'Risk register'!$A$6:$A$105,0)),"Not found on the Risk register"))</f>
        <v/>
      </c>
      <c r="C96" s="19"/>
      <c r="D96" s="7"/>
      <c r="E96" s="7"/>
      <c r="F96" s="7"/>
      <c r="G96" s="23"/>
      <c r="H96" s="19"/>
      <c r="I96" s="21" t="str">
        <f>IF($A96="","",IFERROR(IF(INDEX('Risk register'!$U$6:$U$105,MATCH($A96,'Risk register'!$A$6:$A$105,0))&lt;1,"",INDEX('Risk register'!$U$6:$U$105,MATCH($A96,'Risk register'!$A$6:$A$105,0))&amp;" ("&amp;INDEX('Risk register'!$V$6:$V$105,MATCH($A96,'Risk register'!$A$6:$A$105,0))&amp;")"),""))</f>
        <v/>
      </c>
      <c r="J96" s="7"/>
      <c r="K96" s="19"/>
      <c r="L96" s="23"/>
    </row>
    <row r="97" spans="1:12" x14ac:dyDescent="0.25">
      <c r="A97" s="7"/>
      <c r="B97" s="22" t="str">
        <f>IF($A97="","",IFERROR(INDEX('Risk register'!$B$6:$B$105,MATCH($A97,'Risk register'!$A$6:$A$105,0)),"Not found on the Risk register"))</f>
        <v/>
      </c>
      <c r="C97" s="19"/>
      <c r="D97" s="7"/>
      <c r="E97" s="7"/>
      <c r="F97" s="7"/>
      <c r="G97" s="23"/>
      <c r="H97" s="19"/>
      <c r="I97" s="21" t="str">
        <f>IF($A97="","",IFERROR(IF(INDEX('Risk register'!$U$6:$U$105,MATCH($A97,'Risk register'!$A$6:$A$105,0))&lt;1,"",INDEX('Risk register'!$U$6:$U$105,MATCH($A97,'Risk register'!$A$6:$A$105,0))&amp;" ("&amp;INDEX('Risk register'!$V$6:$V$105,MATCH($A97,'Risk register'!$A$6:$A$105,0))&amp;")"),""))</f>
        <v/>
      </c>
      <c r="J97" s="7"/>
      <c r="K97" s="19"/>
      <c r="L97" s="23"/>
    </row>
    <row r="98" spans="1:12" x14ac:dyDescent="0.25">
      <c r="A98" s="7"/>
      <c r="B98" s="22" t="str">
        <f>IF($A98="","",IFERROR(INDEX('Risk register'!$B$6:$B$105,MATCH($A98,'Risk register'!$A$6:$A$105,0)),"Not found on the Risk register"))</f>
        <v/>
      </c>
      <c r="C98" s="19"/>
      <c r="D98" s="7"/>
      <c r="E98" s="7"/>
      <c r="F98" s="7"/>
      <c r="G98" s="23"/>
      <c r="H98" s="19"/>
      <c r="I98" s="21" t="str">
        <f>IF($A98="","",IFERROR(IF(INDEX('Risk register'!$U$6:$U$105,MATCH($A98,'Risk register'!$A$6:$A$105,0))&lt;1,"",INDEX('Risk register'!$U$6:$U$105,MATCH($A98,'Risk register'!$A$6:$A$105,0))&amp;" ("&amp;INDEX('Risk register'!$V$6:$V$105,MATCH($A98,'Risk register'!$A$6:$A$105,0))&amp;")"),""))</f>
        <v/>
      </c>
      <c r="J98" s="7"/>
      <c r="K98" s="19"/>
      <c r="L98" s="23"/>
    </row>
    <row r="99" spans="1:12" x14ac:dyDescent="0.25">
      <c r="A99" s="7"/>
      <c r="B99" s="22" t="str">
        <f>IF($A99="","",IFERROR(INDEX('Risk register'!$B$6:$B$105,MATCH($A99,'Risk register'!$A$6:$A$105,0)),"Not found on the Risk register"))</f>
        <v/>
      </c>
      <c r="C99" s="19"/>
      <c r="D99" s="7"/>
      <c r="E99" s="7"/>
      <c r="F99" s="7"/>
      <c r="G99" s="23"/>
      <c r="H99" s="19"/>
      <c r="I99" s="21" t="str">
        <f>IF($A99="","",IFERROR(IF(INDEX('Risk register'!$U$6:$U$105,MATCH($A99,'Risk register'!$A$6:$A$105,0))&lt;1,"",INDEX('Risk register'!$U$6:$U$105,MATCH($A99,'Risk register'!$A$6:$A$105,0))&amp;" ("&amp;INDEX('Risk register'!$V$6:$V$105,MATCH($A99,'Risk register'!$A$6:$A$105,0))&amp;")"),""))</f>
        <v/>
      </c>
      <c r="J99" s="7"/>
      <c r="K99" s="19"/>
      <c r="L99" s="23"/>
    </row>
    <row r="100" spans="1:12" x14ac:dyDescent="0.25">
      <c r="A100" s="7"/>
      <c r="B100" s="22" t="str">
        <f>IF($A100="","",IFERROR(INDEX('Risk register'!$B$6:$B$105,MATCH($A100,'Risk register'!$A$6:$A$105,0)),"Not found on the Risk register"))</f>
        <v/>
      </c>
      <c r="C100" s="19"/>
      <c r="D100" s="7"/>
      <c r="E100" s="7"/>
      <c r="F100" s="7"/>
      <c r="G100" s="23"/>
      <c r="H100" s="19"/>
      <c r="I100" s="21" t="str">
        <f>IF($A100="","",IFERROR(IF(INDEX('Risk register'!$U$6:$U$105,MATCH($A100,'Risk register'!$A$6:$A$105,0))&lt;1,"",INDEX('Risk register'!$U$6:$U$105,MATCH($A100,'Risk register'!$A$6:$A$105,0))&amp;" ("&amp;INDEX('Risk register'!$V$6:$V$105,MATCH($A100,'Risk register'!$A$6:$A$105,0))&amp;")"),""))</f>
        <v/>
      </c>
      <c r="J100" s="7"/>
      <c r="K100" s="19"/>
      <c r="L100" s="23"/>
    </row>
    <row r="101" spans="1:12" x14ac:dyDescent="0.25">
      <c r="A101" s="7"/>
      <c r="B101" s="22" t="str">
        <f>IF($A101="","",IFERROR(INDEX('Risk register'!$B$6:$B$105,MATCH($A101,'Risk register'!$A$6:$A$105,0)),"Not found on the Risk register"))</f>
        <v/>
      </c>
      <c r="C101" s="19"/>
      <c r="D101" s="7"/>
      <c r="E101" s="7"/>
      <c r="F101" s="7"/>
      <c r="G101" s="23"/>
      <c r="H101" s="19"/>
      <c r="I101" s="21" t="str">
        <f>IF($A101="","",IFERROR(IF(INDEX('Risk register'!$U$6:$U$105,MATCH($A101,'Risk register'!$A$6:$A$105,0))&lt;1,"",INDEX('Risk register'!$U$6:$U$105,MATCH($A101,'Risk register'!$A$6:$A$105,0))&amp;" ("&amp;INDEX('Risk register'!$V$6:$V$105,MATCH($A101,'Risk register'!$A$6:$A$105,0))&amp;")"),""))</f>
        <v/>
      </c>
      <c r="J101" s="7"/>
      <c r="K101" s="19"/>
      <c r="L101" s="23"/>
    </row>
    <row r="102" spans="1:12" x14ac:dyDescent="0.25">
      <c r="A102" s="7"/>
      <c r="B102" s="22" t="str">
        <f>IF($A102="","",IFERROR(INDEX('Risk register'!$B$6:$B$105,MATCH($A102,'Risk register'!$A$6:$A$105,0)),"Not found on the Risk register"))</f>
        <v/>
      </c>
      <c r="C102" s="19"/>
      <c r="D102" s="7"/>
      <c r="E102" s="7"/>
      <c r="F102" s="7"/>
      <c r="G102" s="23"/>
      <c r="H102" s="19"/>
      <c r="I102" s="21" t="str">
        <f>IF($A102="","",IFERROR(IF(INDEX('Risk register'!$U$6:$U$105,MATCH($A102,'Risk register'!$A$6:$A$105,0))&lt;1,"",INDEX('Risk register'!$U$6:$U$105,MATCH($A102,'Risk register'!$A$6:$A$105,0))&amp;" ("&amp;INDEX('Risk register'!$V$6:$V$105,MATCH($A102,'Risk register'!$A$6:$A$105,0))&amp;")"),""))</f>
        <v/>
      </c>
      <c r="J102" s="7"/>
      <c r="K102" s="19"/>
      <c r="L102" s="23"/>
    </row>
    <row r="103" spans="1:12" x14ac:dyDescent="0.25">
      <c r="A103" s="7"/>
      <c r="B103" s="22" t="str">
        <f>IF($A103="","",IFERROR(INDEX('Risk register'!$B$6:$B$105,MATCH($A103,'Risk register'!$A$6:$A$105,0)),"Not found on the Risk register"))</f>
        <v/>
      </c>
      <c r="C103" s="19"/>
      <c r="D103" s="7"/>
      <c r="E103" s="7"/>
      <c r="F103" s="7"/>
      <c r="G103" s="23"/>
      <c r="H103" s="19"/>
      <c r="I103" s="21" t="str">
        <f>IF($A103="","",IFERROR(IF(INDEX('Risk register'!$U$6:$U$105,MATCH($A103,'Risk register'!$A$6:$A$105,0))&lt;1,"",INDEX('Risk register'!$U$6:$U$105,MATCH($A103,'Risk register'!$A$6:$A$105,0))&amp;" ("&amp;INDEX('Risk register'!$V$6:$V$105,MATCH($A103,'Risk register'!$A$6:$A$105,0))&amp;")"),""))</f>
        <v/>
      </c>
      <c r="J103" s="7"/>
      <c r="K103" s="19"/>
      <c r="L103" s="23"/>
    </row>
    <row r="104" spans="1:12" x14ac:dyDescent="0.25">
      <c r="A104" s="7"/>
      <c r="B104" s="22" t="str">
        <f>IF($A104="","",IFERROR(INDEX('Risk register'!$B$6:$B$105,MATCH($A104,'Risk register'!$A$6:$A$105,0)),"Not found on the Risk register"))</f>
        <v/>
      </c>
      <c r="C104" s="19"/>
      <c r="D104" s="7"/>
      <c r="E104" s="7"/>
      <c r="F104" s="7"/>
      <c r="G104" s="23"/>
      <c r="H104" s="19"/>
      <c r="I104" s="21" t="str">
        <f>IF($A104="","",IFERROR(IF(INDEX('Risk register'!$U$6:$U$105,MATCH($A104,'Risk register'!$A$6:$A$105,0))&lt;1,"",INDEX('Risk register'!$U$6:$U$105,MATCH($A104,'Risk register'!$A$6:$A$105,0))&amp;" ("&amp;INDEX('Risk register'!$V$6:$V$105,MATCH($A104,'Risk register'!$A$6:$A$105,0))&amp;")"),""))</f>
        <v/>
      </c>
      <c r="J104" s="7"/>
      <c r="K104" s="19"/>
      <c r="L104" s="23"/>
    </row>
    <row r="105" spans="1:12" x14ac:dyDescent="0.25">
      <c r="A105" s="7"/>
      <c r="B105" s="22" t="str">
        <f>IF($A105="","",IFERROR(INDEX('Risk register'!$B$6:$B$105,MATCH($A105,'Risk register'!$A$6:$A$105,0)),"Not found on the Risk register"))</f>
        <v/>
      </c>
      <c r="C105" s="19"/>
      <c r="D105" s="7"/>
      <c r="E105" s="7"/>
      <c r="F105" s="7"/>
      <c r="G105" s="23"/>
      <c r="H105" s="19"/>
      <c r="I105" s="21" t="str">
        <f>IF($A105="","",IFERROR(IF(INDEX('Risk register'!$U$6:$U$105,MATCH($A105,'Risk register'!$A$6:$A$105,0))&lt;1,"",INDEX('Risk register'!$U$6:$U$105,MATCH($A105,'Risk register'!$A$6:$A$105,0))&amp;" ("&amp;INDEX('Risk register'!$V$6:$V$105,MATCH($A105,'Risk register'!$A$6:$A$105,0))&amp;")"),""))</f>
        <v/>
      </c>
      <c r="J105" s="7"/>
      <c r="K105" s="19"/>
      <c r="L105" s="23"/>
    </row>
  </sheetData>
  <autoFilter ref="A5:L105"/>
  <mergeCells count="6">
    <mergeCell ref="A1:L1"/>
    <mergeCell ref="A2:L2"/>
    <mergeCell ref="A3:L3"/>
    <mergeCell ref="A4:B4"/>
    <mergeCell ref="C4:I4"/>
    <mergeCell ref="K4:L4"/>
  </mergeCells>
  <conditionalFormatting sqref="H6:H105">
    <cfRule type="expression" dxfId="0" priority="1">
      <formula>$H6="Done"</formula>
    </cfRule>
    <cfRule type="expression" dxfId="1" priority="2">
      <formula>$H6="In progress"</formula>
    </cfRule>
  </conditionalFormatting>
  <dataValidations count="3">
    <dataValidation type="list" allowBlank="1" showErrorMessage="1" errorStyle="stop" errorTitle="Treatment option" error="Choose Modify, Retain, Avoid or Share." sqref="C6:C105">
      <formula1>Lists!$A$2:$A$5</formula1>
    </dataValidation>
    <dataValidation type="list" allowBlank="1" showErrorMessage="1" errorStyle="stop" errorTitle="Status" error="Choose Not started, In progress or Done." sqref="H6:H105">
      <formula1>Lists!$D$2:$D$4</formula1>
    </dataValidation>
    <dataValidation type="list" allowBlank="1" showErrorMessage="1" errorStyle="stop" errorTitle="Risk owner approval" error="Choose Approved, Pending or Not approved." sqref="K6:K105">
      <formula1>Lists!$C$2:$C$4</formula1>
    </dataValidation>
  </dataValidations>
  <printOptions horizontalCentered="1"/>
  <pageMargins left="0.4" right="0.4" top="0.6" bottom="0.6" header="0.3" footer="0.3"/>
  <pageSetup paperSize="9" orientation="landscape" pageOrder="overThenDown" scale="75"/>
  <headerFooter>
    <oddHeader>&amp;L&amp;8ISO 27001 risk register template, version October 2026&amp;R&amp;8&amp;A</oddHeader>
    <oddFooter>&amp;L&amp;8Sovereign Secure Ltd  |  sovereignsecure.co.uk  |  +44 161 523 5276&amp;R&amp;8Page &amp;P of &amp;N</oddFooter>
  </headerFooter>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 this template</vt:lpstr>
      <vt:lpstr>Risk register</vt:lpstr>
      <vt:lpstr>Treatment plan</vt:lpstr>
      <vt:lpstr>Scoring</vt:lpstr>
      <vt:lpstr>Lists</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ISO 27001 risk register template</dc:title>
  <dc:subject>ISO/IEC 27001:2022 information security risk assessment and risk treatment</dc:subject>
  <dc:description/>
  <cp:keywords>ISO 27001, risk assessment, risk register, risk treatment, risk treatment plan, Annex A</cp:keywords>
  <cp:category/>
  <cp:lastModifiedBy>Sovereign Secure Ltd</cp:lastModifiedBy>
  <dcterms:created xsi:type="dcterms:W3CDTF">2026-10-13T00:00:00Z</dcterms:created>
  <dcterms:modified xsi:type="dcterms:W3CDTF">2026-10-13T00:00:00Z</dcterms:modified>
</cp:coreProperties>
</file>